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4"/>
  </bookViews>
  <sheets>
    <sheet name="IS" sheetId="1" r:id="rId1"/>
    <sheet name="BS" sheetId="2" r:id="rId2"/>
    <sheet name="StmtEquity" sheetId="3" r:id="rId3"/>
    <sheet name="Cashflow" sheetId="4" r:id="rId4"/>
    <sheet name="Notes" sheetId="5" r:id="rId5"/>
  </sheets>
  <externalReferences>
    <externalReference r:id="rId8"/>
  </externalReferences>
  <definedNames>
    <definedName name="_xlnm.Print_Area" localSheetId="1">'BS'!$A$1:$G$65</definedName>
    <definedName name="_xlnm.Print_Area" localSheetId="3">'Cashflow'!$A$1:$F$59</definedName>
    <definedName name="_xlnm.Print_Area" localSheetId="0">'IS'!$A$5:$H$52</definedName>
    <definedName name="_xlnm.Print_Area" localSheetId="4">'Notes'!$A$1:$J$178</definedName>
    <definedName name="_xlnm.Print_Titles" localSheetId="4">'Notes'!$1:$8</definedName>
    <definedName name="Z_1B72C2E9_0E76_48E7_88DC_C7A656FCA2C9_.wvu.PrintArea" localSheetId="1" hidden="1">'BS'!$A$1:$G$65</definedName>
    <definedName name="Z_1B72C2E9_0E76_48E7_88DC_C7A656FCA2C9_.wvu.PrintArea" localSheetId="3" hidden="1">'Cashflow'!$A$1:$F$59</definedName>
    <definedName name="Z_1B72C2E9_0E76_48E7_88DC_C7A656FCA2C9_.wvu.PrintArea" localSheetId="0" hidden="1">'IS'!$A$5:$H$52</definedName>
    <definedName name="Z_1B72C2E9_0E76_48E7_88DC_C7A656FCA2C9_.wvu.PrintArea" localSheetId="4" hidden="1">'Notes'!$A$1:$J$178</definedName>
    <definedName name="Z_1B72C2E9_0E76_48E7_88DC_C7A656FCA2C9_.wvu.PrintTitles" localSheetId="4" hidden="1">'Notes'!$1:$8</definedName>
    <definedName name="Z_1C0A5F53_2047_4597_B8C9_28D120D91909_.wvu.PrintArea" localSheetId="1" hidden="1">'BS'!$A$1:$G$65</definedName>
    <definedName name="Z_1C0A5F53_2047_4597_B8C9_28D120D91909_.wvu.PrintArea" localSheetId="3" hidden="1">'Cashflow'!$A$1:$F$59</definedName>
    <definedName name="Z_1C0A5F53_2047_4597_B8C9_28D120D91909_.wvu.PrintArea" localSheetId="0" hidden="1">'IS'!$A$5:$H$52</definedName>
    <definedName name="Z_1C0A5F53_2047_4597_B8C9_28D120D91909_.wvu.PrintArea" localSheetId="4" hidden="1">'Notes'!$A$1:$J$178</definedName>
    <definedName name="Z_1C0A5F53_2047_4597_B8C9_28D120D91909_.wvu.PrintTitles" localSheetId="4" hidden="1">'Notes'!$1:$8</definedName>
    <definedName name="Z_B4576ECA_1274_45D3_9770_BE988C4C2CAA_.wvu.PrintArea" localSheetId="1" hidden="1">'BS'!$A$1:$G$65</definedName>
    <definedName name="Z_B4576ECA_1274_45D3_9770_BE988C4C2CAA_.wvu.PrintArea" localSheetId="3" hidden="1">'Cashflow'!$A$1:$F$59</definedName>
    <definedName name="Z_B4576ECA_1274_45D3_9770_BE988C4C2CAA_.wvu.PrintArea" localSheetId="0" hidden="1">'IS'!$A$5:$H$52</definedName>
    <definedName name="Z_B4576ECA_1274_45D3_9770_BE988C4C2CAA_.wvu.PrintArea" localSheetId="4" hidden="1">'Notes'!$A$1:$J$178</definedName>
    <definedName name="Z_B4576ECA_1274_45D3_9770_BE988C4C2CAA_.wvu.PrintTitles" localSheetId="4" hidden="1">'Notes'!$1:$8</definedName>
  </definedNames>
  <calcPr fullCalcOnLoad="1"/>
</workbook>
</file>

<file path=xl/sharedStrings.xml><?xml version="1.0" encoding="utf-8"?>
<sst xmlns="http://schemas.openxmlformats.org/spreadsheetml/2006/main" count="333" uniqueCount="244">
  <si>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</si>
  <si>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</si>
  <si>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</si>
  <si>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</si>
  <si>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</si>
  <si>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</si>
  <si>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</si>
  <si>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</si>
  <si>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</si>
  <si>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</si>
  <si>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</si>
  <si>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</si>
  <si>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</si>
  <si>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</si>
  <si>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</si>
  <si>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Administrative expenses</t>
  </si>
  <si>
    <t>Profit from operations</t>
  </si>
  <si>
    <t>Profit before taxation</t>
  </si>
  <si>
    <t>Taxation</t>
  </si>
  <si>
    <t>Note</t>
  </si>
  <si>
    <t>B5</t>
  </si>
  <si>
    <t>B12</t>
  </si>
  <si>
    <t>Note:</t>
  </si>
  <si>
    <t>NON-CURRENT ASSETS</t>
  </si>
  <si>
    <t>Property, plant and equipment</t>
  </si>
  <si>
    <t>Investment in associated company</t>
  </si>
  <si>
    <t>CURRENT ASSETS</t>
  </si>
  <si>
    <t>Trade receivables</t>
  </si>
  <si>
    <t>Tax recoverable</t>
  </si>
  <si>
    <t>Fixed deposits with licensed banks</t>
  </si>
  <si>
    <t>Cash and bank balances</t>
  </si>
  <si>
    <t>CURRENT LIABILITIES</t>
  </si>
  <si>
    <t>Trade payables</t>
  </si>
  <si>
    <t>Other payables and accruals</t>
  </si>
  <si>
    <t>Provision for taxation</t>
  </si>
  <si>
    <t>Share capital</t>
  </si>
  <si>
    <t>Retained profits</t>
  </si>
  <si>
    <t>Shareholders' funds</t>
  </si>
  <si>
    <t>NON-CURRENT LIABILITIES</t>
  </si>
  <si>
    <t>Deferred tax liabilities</t>
  </si>
  <si>
    <t>Total</t>
  </si>
  <si>
    <t>Retained</t>
  </si>
  <si>
    <t>profits</t>
  </si>
  <si>
    <t>Distributable</t>
  </si>
  <si>
    <t>Reserve on</t>
  </si>
  <si>
    <t>Consolidation</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</si>
  <si>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</si>
  <si>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</si>
  <si>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</si>
  <si>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</si>
  <si>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</si>
  <si>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</si>
  <si>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</si>
  <si>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</si>
  <si>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</si>
  <si>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Operating profit before working capital changes</t>
  </si>
  <si>
    <t>Tax paid</t>
  </si>
  <si>
    <t>CASHFLOWS FROM INVESTING ACTIVITIES</t>
  </si>
  <si>
    <t>CASHFLOWS FROM OPERATING ACTIVITIES</t>
  </si>
  <si>
    <t>Interest income</t>
  </si>
  <si>
    <t>Interest received</t>
  </si>
  <si>
    <t>A15</t>
  </si>
  <si>
    <t xml:space="preserve">CASH AND CASH EQUIVALENTS AT BEGINNING </t>
  </si>
  <si>
    <t>OF THE QUARTER</t>
  </si>
  <si>
    <t xml:space="preserve">CASH AND CASH EQUIVALENTS AT END </t>
  </si>
  <si>
    <t>QUARTERLY REPORT ON CONSOLIDATED RESULTS</t>
  </si>
  <si>
    <t>A</t>
  </si>
  <si>
    <t xml:space="preserve"> NOTES TO THE INTERIM FINANCIAL REPORT</t>
  </si>
  <si>
    <t>A1</t>
  </si>
  <si>
    <t>Basis of preparation</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</si>
  <si>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</si>
  <si>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</si>
  <si>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</si>
  <si>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</si>
  <si>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</si>
  <si>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</si>
  <si>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t>
  </si>
  <si>
    <t>A5</t>
  </si>
  <si>
    <t>Material changes in estimates</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</si>
  <si>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</si>
  <si>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</si>
  <si>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</si>
  <si>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</si>
  <si>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</si>
  <si>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</si>
  <si>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</si>
  <si>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</si>
  <si>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</si>
  <si>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</si>
  <si>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</si>
  <si>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</si>
  <si>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</si>
  <si>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</si>
  <si>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</si>
  <si>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</si>
  <si>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</si>
  <si>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</si>
  <si>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</si>
  <si>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</si>
  <si>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</si>
  <si>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</si>
  <si>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</si>
  <si>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</si>
  <si>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</si>
  <si>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</si>
  <si>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</si>
  <si>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</si>
  <si>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</si>
  <si>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</si>
  <si>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</si>
  <si>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</si>
  <si>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B7</t>
  </si>
  <si>
    <t>Quoted securities</t>
  </si>
  <si>
    <t>ADDITIONAL INFORMATION REQUIRED BY THE BURSA MALAYSIA SECURITIES BERHAD'S LISTING REQUIREMENTS (Cont'd)</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</si>
  <si>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</si>
  <si>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</si>
  <si>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</si>
  <si>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</si>
  <si>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</si>
  <si>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</si>
  <si>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</si>
  <si>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</si>
  <si>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</si>
  <si>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</si>
  <si>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</si>
  <si>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Weighted average number of shares in issue ('000)</t>
  </si>
  <si>
    <t>B13</t>
  </si>
  <si>
    <t>Status of corporate proposals</t>
  </si>
  <si>
    <t>B14</t>
  </si>
  <si>
    <t>Authorisation for issue</t>
  </si>
  <si>
    <t>Rexit Berhad</t>
  </si>
  <si>
    <t>Development costs</t>
  </si>
  <si>
    <t>Deferred income</t>
  </si>
  <si>
    <t>Exchange fluctuation reserve</t>
  </si>
  <si>
    <t>At 1 July 2006 (Audited)</t>
  </si>
  <si>
    <t>Premium</t>
  </si>
  <si>
    <t>Foreign Exchange</t>
  </si>
  <si>
    <t>Reserve</t>
  </si>
  <si>
    <t>Deposits with other corporations</t>
  </si>
  <si>
    <t>Net Assets per share (RM)</t>
  </si>
  <si>
    <t>(Audited)</t>
  </si>
  <si>
    <t xml:space="preserve">Preceding </t>
  </si>
  <si>
    <t>Financial</t>
  </si>
  <si>
    <t>Year Ended</t>
  </si>
  <si>
    <t>Cumulative</t>
  </si>
  <si>
    <t>Current tax expense</t>
  </si>
  <si>
    <t>The accompanying notes are an integral part of this statement.</t>
  </si>
  <si>
    <t>Net cash used in financing activities</t>
  </si>
  <si>
    <t>CASHFLOWS FROM FINANCING ACTIVITIES</t>
  </si>
  <si>
    <t>Minority Interests</t>
  </si>
  <si>
    <t>Preceding Year</t>
  </si>
  <si>
    <t>NET INCREASE IN CASH AND CASH EQUIVALENTS</t>
  </si>
  <si>
    <t>Purchase of property, plant and equipment</t>
  </si>
  <si>
    <t>The Group's operations are currently conducted predominantly in Malaysia.</t>
  </si>
  <si>
    <t>ASSETS</t>
  </si>
  <si>
    <t>(Unaudited)</t>
  </si>
  <si>
    <t xml:space="preserve">Development costs </t>
  </si>
  <si>
    <t>Other investment</t>
  </si>
  <si>
    <t>Other receivables, deposits &amp; prepayments</t>
  </si>
  <si>
    <t>TOTAL ASSETS</t>
  </si>
  <si>
    <t>EQUITY AND LIABILITIES</t>
  </si>
  <si>
    <t>Equity attributable to equity holders of the Company</t>
  </si>
  <si>
    <t>Minority interests</t>
  </si>
  <si>
    <t>Total Equity</t>
  </si>
  <si>
    <t>TOTAL EQUITY AND LIABILITIES</t>
  </si>
  <si>
    <t>The preceding year's annual audited financial statements were not subject to any qualification.</t>
  </si>
  <si>
    <t>The Group's operations are not materially affected by seasonal or cyclical changes during the current quarter under review.</t>
  </si>
  <si>
    <t>There were no changes in estimates of amounts reported in prior financial years, which have a material effect in the current quarter under review.</t>
  </si>
  <si>
    <t>There were no issuance, cancellations, repurchases, resale and repayment of debt and equity securities, share buy backs, share cancellation, shares held as treasury share and resale of treasury shares for the current quarter under review.</t>
  </si>
  <si>
    <t xml:space="preserve">Segmental information is not presented as the Group is primarily engaged in only one business segment which is to provide information technology ("IT") solutions and related services. </t>
  </si>
  <si>
    <t>There was no valuation of the property, plant and equipment in the current quarter under review.</t>
  </si>
  <si>
    <t>There were no material changes in the composition of the Group for the current quarter under review.</t>
  </si>
  <si>
    <t>Profit before tax</t>
  </si>
  <si>
    <t>There were no changes in the unquoted investments and properties of the Group for the current quarter and financial year-to-date.</t>
  </si>
  <si>
    <t>Current Year</t>
  </si>
  <si>
    <t xml:space="preserve">Corresponding </t>
  </si>
  <si>
    <t>Profit after taxation and minority interests (RM'000)</t>
  </si>
  <si>
    <t>Diluted earnings per share is not disclosed herein as the options under the ESOS have not been granted as at the date of this announcement.</t>
  </si>
  <si>
    <t>There were no corporate proposals announced but not yet completed  as at the date of this announcement save as disclosed below:-</t>
  </si>
  <si>
    <t>Bumiputera Equity Condition</t>
  </si>
  <si>
    <t>Share of profit in associated company</t>
  </si>
  <si>
    <t>Profit for the financial period</t>
  </si>
  <si>
    <t>Profit attributable to :</t>
  </si>
  <si>
    <t>Equity holders of the Company</t>
  </si>
  <si>
    <r>
      <t xml:space="preserve">       REXIT  BERHAD </t>
    </r>
    <r>
      <rPr>
        <sz val="11"/>
        <rFont val="Times New Roman"/>
        <family val="1"/>
      </rPr>
      <t>(668114-K)</t>
    </r>
  </si>
  <si>
    <r>
      <t xml:space="preserve">REXIT  BERHAD </t>
    </r>
    <r>
      <rPr>
        <sz val="11"/>
        <rFont val="Book Antiqua"/>
        <family val="1"/>
      </rPr>
      <t>(668114-K)</t>
    </r>
  </si>
  <si>
    <t>&lt;----------------------------------------Non-distributable------------------------------&gt;</t>
  </si>
  <si>
    <t>Shareholders'</t>
  </si>
  <si>
    <t>Minority</t>
  </si>
  <si>
    <t>Fund</t>
  </si>
  <si>
    <t>Interest</t>
  </si>
  <si>
    <t>Amount capitalised for Bonus Issue**</t>
  </si>
  <si>
    <t>Effect on adoption of FRS 3</t>
  </si>
  <si>
    <t>At 1 July 2007 (Audited)</t>
  </si>
  <si>
    <r>
      <t xml:space="preserve">        REXIT  BERHAD </t>
    </r>
    <r>
      <rPr>
        <sz val="11"/>
        <rFont val="Times New Roman"/>
        <family val="1"/>
      </rPr>
      <t>(668114-K)</t>
    </r>
  </si>
  <si>
    <t>Dividends paid</t>
  </si>
  <si>
    <t>Amortisation of development costs</t>
  </si>
  <si>
    <t>(Increase)/Decrease in trade and other receivables</t>
  </si>
  <si>
    <t>Increase/(Decrease) in trade and other payables</t>
  </si>
  <si>
    <t>Increase/(Decrease) in deferred income</t>
  </si>
  <si>
    <t>Cash generated from operations</t>
  </si>
  <si>
    <t>Net cash generated from operating activities</t>
  </si>
  <si>
    <t>Net cash used in investing activities</t>
  </si>
  <si>
    <t xml:space="preserve">Effects of exchange rate changes </t>
  </si>
  <si>
    <t xml:space="preserve">OF THE QUARTER </t>
  </si>
  <si>
    <t>Other income</t>
  </si>
  <si>
    <t>No dividends has been declared in respect of the current quarter under review.</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</si>
  <si>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</si>
  <si>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 xml:space="preserve">** On 11 July 2006, 47,333,333 new Rexit shares were allotted to shareholders as fully paid-up  pursuant to a bonus issue undertaken on the basis of one (1) new Rexit share for every three (3) existing Rexit shares.  The said Rexit shares were granted listing and quotation on the MESDAQ Market of Bursa Malaysia Securities Berhad on 18 July 2006. </t>
  </si>
  <si>
    <t>The accounting policies and methods of computation adopted by Rexit, its subsidiary companies and its associated company ("Rexit Group" or "Group") in the preparation of this interim financial report are consistent with those adopted in the audited financial statements for the financial year ended 30 June 2007.</t>
  </si>
  <si>
    <t>Foreign exchange differences, representing net loss not recognised in income statement</t>
  </si>
  <si>
    <t>Issue of shares to minority shareholders by subsidiary companies</t>
  </si>
  <si>
    <t>The interim financial statements are unaudited and have been prepared in accordance with Financial Reporting Standard ("FRS") No. 134: Interim Financial Reporting, and Appendix 9B of the Listing Requirements of Bursa Malaysia Securities Berhad for the MESDAQ Market.</t>
  </si>
  <si>
    <t>Rexit has achieved the profit track record requirement for listing on the Second Board based on the profit track record for the five (5) years ended 30 June 2002 to 30 June 2006 with an aggregate Profit After Tax ("PAT") of RM14.38 million and a consolidated PAT of RM6.61 million for the financial year ended 30 June 2006. As such Rexit is required to comply with the Bumiputera Equity Condition by 30 June 2007.</t>
  </si>
  <si>
    <t>Pursuant to the approval of Rexit's listing on the MESDAQ Market, the Securities Commission ("SC") had imposed a condition which requires Rexit to meet a Bumiputera equity requirement of 30% within one (1) year after Rexit achieves a profit track record requirement for listing on the Second Board or five (5) years after being listed on the MESDAQ market, whichever is earlier ("Bumiputera Equity Condition").</t>
  </si>
  <si>
    <t>For The Fourth Quarter Ended 30 June 2008</t>
  </si>
  <si>
    <t>As at 30 June 2008</t>
  </si>
  <si>
    <t>30 Jun 2008</t>
  </si>
  <si>
    <t>30 Jun 2007</t>
  </si>
  <si>
    <t>Property, plant and equipment written off</t>
  </si>
  <si>
    <t>Purchase of other investment</t>
  </si>
  <si>
    <t>This is prepared based on the consolidated results of the Group for the financial period ended 30 June 2008 and is to be read in conjunction with the Annual Report 2007.</t>
  </si>
  <si>
    <t>Proceeds from disposal of plant and equipment</t>
  </si>
  <si>
    <t>This is prepared based on the consolidated results of the Group for the financial period ended 30 June  2008 and is to be read in conjunction with the Annual Report 2007.</t>
  </si>
  <si>
    <t>19 August  2008</t>
  </si>
  <si>
    <t>Barring any unforeseen circumstances, the Directors believe that the Group's prospects for the financial year ending 30 June 2009 will remain favourable.</t>
  </si>
  <si>
    <t>The Group has no borrowings or debts securities as at 30 June 2008.</t>
  </si>
  <si>
    <t xml:space="preserve">The Board of Directors had declared a tax-exempt interim dividend of 15% per ordinary share of RM0.10 in the preceding quarter for the financial year ended 30 June 2008, amounting to RM2,840,000 (Ringgit Malaysia: Two million eight hundred and forty thousand only). The dividend was paid on 27 June 2008 to shareholders who were registered at the close of business on 11 June 2008. </t>
  </si>
  <si>
    <t>There have been no material events between the end of the quarter to the date of this announcement.</t>
  </si>
  <si>
    <t>The Directors are of the opinion that the Group has no contingent liabilities which, upon crystallisation would have a material impact on the financial position and business of the Group as at 15 August 2008 (the latest practicable date which is not earlier than 7 days from the date of issue of this financial results).</t>
  </si>
  <si>
    <t>As at 30 June 2008, the Group has no material capital commitments in respect of property, plant and equipment.</t>
  </si>
  <si>
    <t>Net Assets per share for the current quarter is arrived at based on the Group's Net Assets of RM32,337,000 over the number of ordinary shares of 189,333,333 shares of RM0.10 each.</t>
  </si>
  <si>
    <t>At 30 June 2007 (Audited)</t>
  </si>
  <si>
    <t>At 30 June 2008</t>
  </si>
  <si>
    <t>Gain/(Loss) on disposal of plant and equipment</t>
  </si>
  <si>
    <t>The interim financial statements were authorised for issue by the Board of Directors in accordance with a resolution of the directors dated 19 August 2008.</t>
  </si>
  <si>
    <r>
      <t>During the current quarter the Group did not enter into any significant related party transactions</t>
    </r>
    <r>
      <rPr>
        <sz val="10"/>
        <color indexed="10"/>
        <rFont val="Book Antiqua"/>
        <family val="1"/>
      </rPr>
      <t>.</t>
    </r>
  </si>
  <si>
    <t>The lower revenue of RM4.566 million recorded in the current quarter compared to the preceding quarter is mainly due to the decrease in value-added harware sales. Despite the lower revenue in the current quarter, profit before tax has improved due to higher margins earned from software sales and services as compared to value added hardware sales which has lower margins.</t>
  </si>
  <si>
    <t>The effective tax rate of the Group remained low due to the 100% tax exemption granted to 2 subsidiary companies of Rexit, namely Rexit Software Sdn Bhd and Rexit International Sdn Bhd, due to their pioneer status for a period of 5 years by virtue of them being companies with Multimedia Super Corridor (MSC) status.</t>
  </si>
  <si>
    <r>
      <t>There were no acquisitions or disposals of quoted securities during the current quarter under review and for the financial period ended</t>
    </r>
    <r>
      <rPr>
        <sz val="10"/>
        <rFont val="Book Antiqua"/>
        <family val="1"/>
      </rPr>
      <t xml:space="preserve"> 30 June 2008.</t>
    </r>
  </si>
  <si>
    <t xml:space="preserve">Current  </t>
  </si>
  <si>
    <t>The SC has vide its letter dated 18 July 2007 approved an extension of time until 30 June 2008 for Rexit to meet the Bumiputera Equity Condition ("First Extension").  A further extension of time until 30 June 2009 was sought by Rexit which was subsequently approved by the SC vide its letter dated 23 April 2008 ("Second Extension").</t>
  </si>
  <si>
    <r>
      <t xml:space="preserve">REXIT  BERHAD </t>
    </r>
    <r>
      <rPr>
        <sz val="10"/>
        <rFont val="Book Antiqua"/>
        <family val="1"/>
      </rPr>
      <t>(668114-K)</t>
    </r>
  </si>
  <si>
    <t xml:space="preserve">For the current quarter ended 30 June 2008, Rexit Group recorded a revenue of RM4.566 million mainly attributable to sale of proprietary software, subscription and transaction fees from e-Cover portal and value added system sales. For the financial year ended 30 June 2008, Rexit Group recorded a profit before tax of RM9.684 million and a profit after tax and minority interests of RM9.463 million on the back of RM23.962 million in revenue which is due to the increase in proprietary software sales and higher contribution from subscription and transaction fees arising from the growing number of users and transactions.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</si>
</sst>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_-* #,##0.000_-;\-* #,##0.000_-;_-* &quot;-&quot;???_-;_-@_-"/>
    <numFmt numFmtId="180" formatCode="[$-809]dd\ mmmm\ yyyy"/>
    <numFmt numFmtId="181" formatCode="[$-F800]dddd\,\ mmmm\ dd\,\ yyyy"/>
    <numFmt numFmtId="182" formatCode="&quot;£&quot;#,##0.00"/>
    <numFmt numFmtId="183" formatCode="_(* #,##0.000_);_(* \(#,##0.000\);_(* &quot;-&quot;??_);_(@_)"/>
    <numFmt numFmtId="184" formatCode="_(* #,##0.0000_);_(* \(#,##0.0000\);_(* &quot;-&quot;??_);_(@_)"/>
    <numFmt numFmtId="185" formatCode="00000"/>
    <numFmt numFmtId="186" formatCode="d\-mmm\-yyyy"/>
    <numFmt numFmtId="187" formatCode="_(* #,##0.0_);_(* \(#,##0.0\);_(* &quot;-&quot;?_);_(@_)"/>
    <numFmt numFmtId="188" formatCode="[$-409]dddd\,\ mmmm\ dd\,\ yyyy"/>
    <numFmt numFmtId="189" formatCode="[$-409]mmmm\ d\,\ yyyy;@"/>
    <numFmt numFmtId="190" formatCode="0.00000000"/>
    <numFmt numFmtId="191" formatCode="0.0000000"/>
    <numFmt numFmtId="192" formatCode="0.000000"/>
    <numFmt numFmtId="193" formatCode="0.00000"/>
    <numFmt numFmtId="194" formatCode="0.0000"/>
    <numFmt numFmtId="195" formatCode="0.000"/>
    <numFmt numFmtId="196" formatCode="_(* #,##0.000_);_(* \(#,##0.000\);_(* &quot;-&quot;???_);_(@_)"/>
    <numFmt numFmtId="197" formatCode="mmm\-yyyy"/>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Book Antiqua"/>
      <family val="1"/>
    </font>
    <font>
      <b/>
      <sz val="11"/>
      <name val="Book Antiqua"/>
      <family val="1"/>
    </font>
    <font>
      <b/>
      <sz val="11"/>
      <name val="Times New Roman"/>
      <family val="1"/>
    </font>
    <font>
      <b/>
      <sz val="10"/>
      <name val="Book Antiqua"/>
      <family val="1"/>
    </font>
    <font>
      <sz val="10"/>
      <name val="Book Antiqua"/>
      <family val="1"/>
    </font>
    <font>
      <u val="single"/>
      <sz val="10"/>
      <name val="Book Antiqua"/>
      <family val="1"/>
    </font>
    <font>
      <sz val="11"/>
      <name val="Times New Roman"/>
      <family val="1"/>
    </font>
    <font>
      <sz val="11"/>
      <name val="Arial"/>
      <family val="2"/>
    </font>
    <font>
      <sz val="10"/>
      <color indexed="10"/>
      <name val="Book Antiqua"/>
      <family val="1"/>
    </font>
    <font>
      <strike/>
      <sz val="11"/>
      <color indexed="10"/>
      <name val="Book Antiqu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6">
    <xf numFmtId="0" fontId="0" fillId="0" borderId="0" xfId="0" applyAlignment="1">
      <alignment/>
    </xf>
    <xf numFmtId="0" fontId="18" fillId="0" borderId="0" xfId="0" applyFont="1" applyFill="1" applyAlignment="1">
      <alignment vertical="top"/>
    </xf>
    <xf numFmtId="0" fontId="18" fillId="0" borderId="0" xfId="0" applyFont="1" applyFill="1" applyAlignment="1">
      <alignment horizontal="center" vertical="top"/>
    </xf>
    <xf numFmtId="0" fontId="19" fillId="0" borderId="0" xfId="0" applyFont="1" applyFill="1" applyAlignment="1">
      <alignment vertical="top"/>
    </xf>
    <xf numFmtId="0" fontId="20" fillId="0" borderId="0" xfId="0" applyFont="1" applyFill="1" applyAlignment="1">
      <alignment vertical="top"/>
    </xf>
    <xf numFmtId="0" fontId="19" fillId="0" borderId="0" xfId="0" applyFont="1" applyFill="1" applyAlignment="1">
      <alignment horizontal="center" vertical="top"/>
    </xf>
    <xf numFmtId="0" fontId="18" fillId="0" borderId="0" xfId="0" applyFont="1" applyFill="1" applyAlignment="1">
      <alignment horizontal="right" vertical="top"/>
    </xf>
    <xf numFmtId="43" fontId="19" fillId="0" borderId="0" xfId="42" applyFont="1" applyFill="1" applyAlignment="1">
      <alignment horizontal="right" vertical="top"/>
    </xf>
    <xf numFmtId="43" fontId="18" fillId="0" borderId="0" xfId="42" applyFont="1" applyFill="1" applyAlignment="1">
      <alignment horizontal="right" vertical="top"/>
    </xf>
    <xf numFmtId="43" fontId="19" fillId="0" borderId="0" xfId="42" applyFont="1" applyFill="1" applyAlignment="1" quotePrefix="1">
      <alignment horizontal="right" vertical="top"/>
    </xf>
    <xf numFmtId="43" fontId="19" fillId="0" borderId="0" xfId="42" applyFont="1" applyFill="1" applyAlignment="1">
      <alignment vertical="top"/>
    </xf>
    <xf numFmtId="173" fontId="18" fillId="0" borderId="0" xfId="42" applyNumberFormat="1" applyFont="1" applyFill="1" applyBorder="1" applyAlignment="1">
      <alignment vertical="top"/>
    </xf>
    <xf numFmtId="173" fontId="18" fillId="0" borderId="0" xfId="42" applyNumberFormat="1" applyFont="1" applyFill="1" applyBorder="1" applyAlignment="1">
      <alignment horizontal="right" vertical="top"/>
    </xf>
    <xf numFmtId="173" fontId="18" fillId="0" borderId="0" xfId="0" applyNumberFormat="1" applyFont="1" applyFill="1" applyAlignment="1">
      <alignment vertical="top"/>
    </xf>
    <xf numFmtId="173" fontId="18" fillId="0" borderId="10" xfId="42" applyNumberFormat="1" applyFont="1" applyFill="1" applyBorder="1" applyAlignment="1">
      <alignment vertical="top"/>
    </xf>
    <xf numFmtId="173" fontId="18" fillId="0" borderId="0" xfId="42" applyNumberFormat="1" applyFont="1" applyFill="1" applyBorder="1" applyAlignment="1" quotePrefix="1">
      <alignment horizontal="right" vertical="top"/>
    </xf>
    <xf numFmtId="173" fontId="19" fillId="0" borderId="0" xfId="42" applyNumberFormat="1" applyFont="1" applyFill="1" applyBorder="1" applyAlignment="1" quotePrefix="1">
      <alignment horizontal="right" vertical="top"/>
    </xf>
    <xf numFmtId="173" fontId="18" fillId="0" borderId="10" xfId="42" applyNumberFormat="1" applyFont="1" applyFill="1" applyBorder="1" applyAlignment="1">
      <alignment horizontal="right" vertical="top"/>
    </xf>
    <xf numFmtId="173" fontId="18" fillId="0" borderId="11" xfId="42" applyNumberFormat="1" applyFont="1" applyFill="1" applyBorder="1" applyAlignment="1">
      <alignment vertical="top"/>
    </xf>
    <xf numFmtId="173" fontId="18" fillId="0" borderId="12" xfId="42" applyNumberFormat="1" applyFont="1" applyFill="1" applyBorder="1" applyAlignment="1">
      <alignment horizontal="right" vertical="top"/>
    </xf>
    <xf numFmtId="173" fontId="18" fillId="0" borderId="13" xfId="42" applyNumberFormat="1" applyFont="1" applyFill="1" applyBorder="1" applyAlignment="1">
      <alignment vertical="top"/>
    </xf>
    <xf numFmtId="173" fontId="18" fillId="0" borderId="12" xfId="42" applyNumberFormat="1" applyFont="1" applyFill="1" applyBorder="1" applyAlignment="1">
      <alignment vertical="top"/>
    </xf>
    <xf numFmtId="173" fontId="18" fillId="0" borderId="0" xfId="42" applyNumberFormat="1" applyFont="1" applyFill="1" applyAlignment="1">
      <alignment vertical="top"/>
    </xf>
    <xf numFmtId="43" fontId="18" fillId="0" borderId="11" xfId="42" applyFont="1" applyFill="1" applyBorder="1" applyAlignment="1">
      <alignment vertical="top"/>
    </xf>
    <xf numFmtId="43" fontId="18" fillId="0" borderId="11" xfId="42" applyFont="1" applyFill="1" applyBorder="1" applyAlignment="1">
      <alignment horizontal="right" vertical="top"/>
    </xf>
    <xf numFmtId="43" fontId="18" fillId="0" borderId="0" xfId="42" applyNumberFormat="1" applyFont="1" applyFill="1" applyAlignment="1">
      <alignment vertical="top"/>
    </xf>
    <xf numFmtId="0" fontId="18" fillId="0" borderId="0" xfId="0" applyFont="1" applyFill="1" applyAlignment="1">
      <alignment horizontal="justify" vertical="top" wrapText="1"/>
    </xf>
    <xf numFmtId="0" fontId="18" fillId="0" borderId="0" xfId="0" applyFont="1" applyFill="1" applyAlignment="1">
      <alignment vertical="top" wrapText="1"/>
    </xf>
    <xf numFmtId="0" fontId="18" fillId="0" borderId="0" xfId="0" applyFont="1" applyFill="1" applyAlignment="1">
      <alignment horizontal="center" vertical="top" wrapText="1"/>
    </xf>
    <xf numFmtId="0" fontId="18" fillId="0" borderId="0" xfId="0" applyFont="1" applyFill="1" applyAlignment="1">
      <alignment horizontal="justify" vertical="top"/>
    </xf>
    <xf numFmtId="0" fontId="21" fillId="0" borderId="0" xfId="0" applyFont="1" applyFill="1" applyAlignment="1">
      <alignment vertical="top"/>
    </xf>
    <xf numFmtId="0" fontId="22" fillId="0" borderId="0" xfId="0" applyFont="1" applyFill="1" applyAlignment="1">
      <alignment vertical="top"/>
    </xf>
    <xf numFmtId="0" fontId="21" fillId="0" borderId="0" xfId="0" applyFont="1" applyFill="1" applyBorder="1" applyAlignment="1">
      <alignment vertical="top"/>
    </xf>
    <xf numFmtId="0" fontId="22" fillId="0" borderId="0" xfId="0" applyFont="1" applyFill="1" applyBorder="1" applyAlignment="1">
      <alignment vertical="top"/>
    </xf>
    <xf numFmtId="43" fontId="21" fillId="0" borderId="0" xfId="42" applyFont="1" applyFill="1" applyBorder="1" applyAlignment="1">
      <alignment horizontal="right" vertical="top"/>
    </xf>
    <xf numFmtId="0" fontId="22" fillId="0" borderId="0" xfId="0" applyFont="1" applyFill="1" applyBorder="1" applyAlignment="1">
      <alignment horizontal="justify" vertical="top" wrapText="1"/>
    </xf>
    <xf numFmtId="0" fontId="22" fillId="0" borderId="0" xfId="0" applyFont="1" applyFill="1" applyAlignment="1">
      <alignment vertical="top" wrapText="1"/>
    </xf>
    <xf numFmtId="43" fontId="21" fillId="0" borderId="0" xfId="42" applyFont="1" applyFill="1" applyBorder="1" applyAlignment="1" quotePrefix="1">
      <alignment horizontal="right" vertical="top"/>
    </xf>
    <xf numFmtId="0" fontId="22" fillId="0" borderId="0" xfId="0" applyFont="1" applyFill="1" applyBorder="1" applyAlignment="1">
      <alignment horizontal="justify" vertical="top"/>
    </xf>
    <xf numFmtId="173" fontId="22" fillId="0" borderId="0" xfId="42" applyNumberFormat="1" applyFont="1" applyFill="1" applyBorder="1" applyAlignment="1">
      <alignment vertical="top"/>
    </xf>
    <xf numFmtId="173" fontId="22" fillId="0" borderId="0" xfId="42" applyNumberFormat="1" applyFont="1" applyFill="1" applyBorder="1" applyAlignment="1">
      <alignment horizontal="right" vertical="top"/>
    </xf>
    <xf numFmtId="0" fontId="22" fillId="0" borderId="0" xfId="0" applyFont="1" applyFill="1" applyAlignment="1">
      <alignment horizontal="justify" vertical="top" wrapText="1"/>
    </xf>
    <xf numFmtId="0" fontId="22" fillId="0" borderId="0" xfId="0" applyFont="1" applyFill="1" applyAlignment="1">
      <alignment wrapText="1"/>
    </xf>
    <xf numFmtId="0" fontId="22" fillId="0" borderId="0" xfId="0" applyFont="1" applyFill="1" applyBorder="1" applyAlignment="1">
      <alignment vertical="top" wrapText="1"/>
    </xf>
    <xf numFmtId="0" fontId="22" fillId="0" borderId="0" xfId="0" applyFont="1" applyFill="1" applyAlignment="1">
      <alignment horizontal="left" vertical="top"/>
    </xf>
    <xf numFmtId="43" fontId="21" fillId="0" borderId="0" xfId="42" applyFont="1" applyFill="1" applyAlignment="1">
      <alignment horizontal="right" vertical="top"/>
    </xf>
    <xf numFmtId="43" fontId="21" fillId="0" borderId="0" xfId="42" applyFont="1" applyFill="1" applyAlignment="1" quotePrefix="1">
      <alignment horizontal="right" vertical="top"/>
    </xf>
    <xf numFmtId="173" fontId="22" fillId="0" borderId="0" xfId="42" applyNumberFormat="1" applyFont="1" applyFill="1" applyAlignment="1">
      <alignment vertical="top"/>
    </xf>
    <xf numFmtId="173" fontId="22" fillId="0" borderId="0" xfId="42" applyNumberFormat="1" applyFont="1" applyFill="1" applyAlignment="1" quotePrefix="1">
      <alignment horizontal="right" vertical="top"/>
    </xf>
    <xf numFmtId="173" fontId="22" fillId="0" borderId="14" xfId="42" applyNumberFormat="1" applyFont="1" applyFill="1" applyBorder="1" applyAlignment="1">
      <alignment vertical="top"/>
    </xf>
    <xf numFmtId="173" fontId="22" fillId="0" borderId="14" xfId="42" applyNumberFormat="1" applyFont="1" applyFill="1" applyBorder="1" applyAlignment="1" quotePrefix="1">
      <alignment horizontal="right" vertical="top"/>
    </xf>
    <xf numFmtId="173" fontId="22" fillId="0" borderId="0" xfId="42" applyNumberFormat="1" applyFont="1" applyFill="1" applyBorder="1" applyAlignment="1" quotePrefix="1">
      <alignment horizontal="right" vertical="top"/>
    </xf>
    <xf numFmtId="0" fontId="21" fillId="0" borderId="0" xfId="0" applyFont="1" applyFill="1" applyBorder="1" applyAlignment="1">
      <alignment horizontal="justify" vertical="top"/>
    </xf>
    <xf numFmtId="0" fontId="21" fillId="0" borderId="0" xfId="0" applyFont="1" applyFill="1" applyAlignment="1">
      <alignment horizontal="right" vertical="top"/>
    </xf>
    <xf numFmtId="15" fontId="21" fillId="0" borderId="0" xfId="0" applyNumberFormat="1" applyFont="1" applyFill="1" applyAlignment="1" quotePrefix="1">
      <alignment horizontal="right" vertical="top"/>
    </xf>
    <xf numFmtId="0" fontId="21" fillId="0" borderId="0" xfId="0" applyFont="1" applyFill="1" applyAlignment="1" quotePrefix="1">
      <alignment horizontal="right" vertical="top"/>
    </xf>
    <xf numFmtId="15" fontId="21" fillId="0" borderId="0" xfId="0" applyNumberFormat="1" applyFont="1" applyFill="1" applyAlignment="1">
      <alignment horizontal="right" vertical="top"/>
    </xf>
    <xf numFmtId="41" fontId="22" fillId="0" borderId="0" xfId="0" applyNumberFormat="1" applyFont="1" applyFill="1" applyAlignment="1" quotePrefix="1">
      <alignment vertical="top"/>
    </xf>
    <xf numFmtId="173" fontId="22" fillId="0" borderId="0" xfId="42" applyNumberFormat="1" applyFont="1" applyFill="1" applyAlignment="1">
      <alignment horizontal="right" vertical="top"/>
    </xf>
    <xf numFmtId="41" fontId="22" fillId="0" borderId="0" xfId="0" applyNumberFormat="1" applyFont="1" applyFill="1" applyAlignment="1">
      <alignment vertical="top"/>
    </xf>
    <xf numFmtId="0" fontId="22" fillId="0" borderId="0" xfId="0" applyFont="1" applyFill="1" applyAlignment="1">
      <alignment horizontal="justify" vertical="top"/>
    </xf>
    <xf numFmtId="173" fontId="22" fillId="0" borderId="12" xfId="42" applyNumberFormat="1" applyFont="1" applyFill="1" applyBorder="1" applyAlignment="1">
      <alignment vertical="top"/>
    </xf>
    <xf numFmtId="3" fontId="22" fillId="0" borderId="0" xfId="0" applyNumberFormat="1" applyFont="1" applyFill="1" applyBorder="1" applyAlignment="1">
      <alignment vertical="top"/>
    </xf>
    <xf numFmtId="43" fontId="22" fillId="0" borderId="11" xfId="42" applyFont="1" applyFill="1" applyBorder="1" applyAlignment="1">
      <alignment vertical="top"/>
    </xf>
    <xf numFmtId="43" fontId="22" fillId="0" borderId="0" xfId="42" applyFont="1" applyFill="1" applyBorder="1" applyAlignment="1">
      <alignment vertical="top"/>
    </xf>
    <xf numFmtId="15" fontId="21" fillId="0" borderId="0" xfId="42" applyNumberFormat="1" applyFont="1" applyFill="1" applyAlignment="1" quotePrefix="1">
      <alignment horizontal="right" vertical="top"/>
    </xf>
    <xf numFmtId="0" fontId="18" fillId="0" borderId="0" xfId="0" applyFont="1" applyFill="1" applyBorder="1" applyAlignment="1">
      <alignment vertical="top"/>
    </xf>
    <xf numFmtId="173" fontId="18" fillId="0" borderId="15" xfId="42" applyNumberFormat="1" applyFont="1" applyFill="1" applyBorder="1" applyAlignment="1">
      <alignment vertical="top"/>
    </xf>
    <xf numFmtId="0" fontId="22" fillId="0" borderId="0" xfId="0" applyFont="1" applyFill="1" applyAlignment="1" quotePrefix="1">
      <alignment vertical="top"/>
    </xf>
    <xf numFmtId="173" fontId="18" fillId="0" borderId="0" xfId="42" applyNumberFormat="1" applyFont="1" applyFill="1" applyAlignment="1">
      <alignment horizontal="right" vertical="top"/>
    </xf>
    <xf numFmtId="173" fontId="18" fillId="0" borderId="15" xfId="42" applyNumberFormat="1" applyFont="1" applyFill="1" applyBorder="1" applyAlignment="1">
      <alignment horizontal="right" vertical="top"/>
    </xf>
    <xf numFmtId="0" fontId="19"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horizontal="right" vertical="top"/>
    </xf>
    <xf numFmtId="173" fontId="18" fillId="0" borderId="12" xfId="42" applyNumberFormat="1" applyFont="1" applyFill="1" applyBorder="1" applyAlignment="1" quotePrefix="1">
      <alignment horizontal="right" vertical="top"/>
    </xf>
    <xf numFmtId="15" fontId="22" fillId="0" borderId="0" xfId="0" applyNumberFormat="1" applyFont="1" applyFill="1" applyAlignment="1">
      <alignment vertical="top"/>
    </xf>
    <xf numFmtId="0" fontId="21" fillId="0" borderId="0" xfId="0" applyFont="1" applyFill="1" applyAlignment="1">
      <alignment horizontal="justify" vertical="top" wrapText="1"/>
    </xf>
    <xf numFmtId="0" fontId="21" fillId="0" borderId="0" xfId="0" applyFont="1" applyFill="1" applyAlignment="1">
      <alignment vertical="top" wrapText="1"/>
    </xf>
    <xf numFmtId="43" fontId="18" fillId="0" borderId="0" xfId="42" applyFont="1" applyFill="1" applyBorder="1" applyAlignment="1">
      <alignment horizontal="right" vertical="top"/>
    </xf>
    <xf numFmtId="0" fontId="18" fillId="0" borderId="0" xfId="0" applyFont="1" applyFill="1" applyBorder="1" applyAlignment="1">
      <alignment horizontal="justify" vertical="top"/>
    </xf>
    <xf numFmtId="173" fontId="27" fillId="0" borderId="0" xfId="42" applyNumberFormat="1" applyFont="1" applyFill="1" applyAlignment="1">
      <alignment vertical="top"/>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19" fillId="0" borderId="0" xfId="0" applyFont="1" applyFill="1" applyAlignment="1">
      <alignment horizontal="center" vertical="top"/>
    </xf>
    <xf numFmtId="0" fontId="18" fillId="0" borderId="0" xfId="0" applyFont="1" applyFill="1" applyAlignment="1">
      <alignment horizontal="justify" vertical="top"/>
    </xf>
    <xf numFmtId="0" fontId="18" fillId="0" borderId="0" xfId="0" applyFont="1" applyFill="1" applyAlignment="1">
      <alignment horizontal="justify" vertical="top" wrapText="1"/>
    </xf>
    <xf numFmtId="43" fontId="19" fillId="0" borderId="0" xfId="42" applyFont="1" applyFill="1" applyAlignment="1">
      <alignment horizontal="center" vertical="top" wrapText="1"/>
    </xf>
    <xf numFmtId="0" fontId="18" fillId="0" borderId="0" xfId="0" applyFont="1" applyFill="1" applyAlignment="1">
      <alignment horizontal="center" vertical="top" wrapText="1"/>
    </xf>
    <xf numFmtId="0" fontId="0" fillId="0" borderId="0" xfId="0" applyFill="1" applyAlignment="1">
      <alignment vertical="top" wrapText="1"/>
    </xf>
    <xf numFmtId="0" fontId="18" fillId="0" borderId="0" xfId="0" applyFont="1" applyFill="1" applyAlignment="1">
      <alignment vertical="top" wrapText="1"/>
    </xf>
    <xf numFmtId="0" fontId="25" fillId="0" borderId="0" xfId="0" applyFont="1" applyFill="1" applyAlignment="1">
      <alignment vertical="top" wrapText="1"/>
    </xf>
    <xf numFmtId="0" fontId="19" fillId="0" borderId="0" xfId="0" applyFont="1" applyFill="1" applyBorder="1" applyAlignment="1">
      <alignment vertical="top" wrapText="1"/>
    </xf>
    <xf numFmtId="0" fontId="22" fillId="0" borderId="0" xfId="0" applyFont="1" applyFill="1" applyAlignment="1">
      <alignment horizontal="justify" vertical="top" wrapText="1"/>
    </xf>
    <xf numFmtId="0" fontId="22" fillId="0" borderId="0" xfId="0" applyFont="1" applyFill="1" applyAlignment="1">
      <alignment vertical="top" wrapText="1"/>
    </xf>
    <xf numFmtId="0" fontId="23" fillId="0" borderId="0" xfId="0" applyFont="1" applyFill="1" applyAlignment="1">
      <alignment vertical="top" wrapText="1"/>
    </xf>
    <xf numFmtId="0" fontId="21" fillId="0" borderId="0" xfId="0" applyFont="1" applyFill="1" applyBorder="1" applyAlignment="1">
      <alignment horizontal="justify" vertical="top" wrapText="1"/>
    </xf>
    <xf numFmtId="3" fontId="22" fillId="0" borderId="0" xfId="0" applyNumberFormat="1" applyFont="1" applyFill="1" applyBorder="1" applyAlignment="1">
      <alignment vertical="center" wrapText="1"/>
    </xf>
    <xf numFmtId="0" fontId="22" fillId="0" borderId="12" xfId="0" applyFont="1" applyFill="1" applyBorder="1" applyAlignment="1">
      <alignment vertical="center" wrapText="1"/>
    </xf>
    <xf numFmtId="173" fontId="22" fillId="0" borderId="0" xfId="42" applyNumberFormat="1" applyFont="1" applyFill="1" applyBorder="1" applyAlignment="1">
      <alignment vertical="center" wrapText="1"/>
    </xf>
    <xf numFmtId="0" fontId="22" fillId="0" borderId="0" xfId="0" applyFont="1" applyFill="1" applyAlignment="1">
      <alignment vertical="center"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Border="1" applyAlignment="1">
      <alignment horizontal="justify" vertical="top" wrapText="1"/>
    </xf>
    <xf numFmtId="0" fontId="22" fillId="0" borderId="0" xfId="0" applyFont="1" applyFill="1" applyAlignment="1">
      <alignment wrapText="1"/>
    </xf>
    <xf numFmtId="0" fontId="22" fillId="0" borderId="0" xfId="0" applyFont="1" applyFill="1" applyBorder="1" applyAlignment="1">
      <alignment vertical="top" wrapText="1"/>
    </xf>
    <xf numFmtId="0" fontId="21" fillId="0" borderId="0"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1314450</xdr:colOff>
      <xdr:row>3</xdr:row>
      <xdr:rowOff>38100</xdr:rowOff>
    </xdr:to>
    <xdr:pic>
      <xdr:nvPicPr>
        <xdr:cNvPr id="1" name="Picture 3"/>
        <xdr:cNvPicPr preferRelativeResize="1">
          <a:picLocks noChangeAspect="1"/>
        </xdr:cNvPicPr>
      </xdr:nvPicPr>
      <xdr:blipFill>
        <a:blip r:embed="rId1"/>
        <a:stretch>
          <a:fillRect/>
        </a:stretch>
      </xdr:blipFill>
      <xdr:spPr>
        <a:xfrm>
          <a:off x="9525" y="9525"/>
          <a:ext cx="15811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28575</xdr:rowOff>
    </xdr:to>
    <xdr:pic>
      <xdr:nvPicPr>
        <xdr:cNvPr id="1" name="Picture 1"/>
        <xdr:cNvPicPr preferRelativeResize="1">
          <a:picLocks noChangeAspect="1"/>
        </xdr:cNvPicPr>
      </xdr:nvPicPr>
      <xdr:blipFill>
        <a:blip r:embed="rId1"/>
        <a:stretch>
          <a:fillRect/>
        </a:stretch>
      </xdr:blipFill>
      <xdr:spPr>
        <a:xfrm>
          <a:off x="9525" y="0"/>
          <a:ext cx="1571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1571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2</xdr:row>
      <xdr:rowOff>285750</xdr:rowOff>
    </xdr:to>
    <xdr:pic>
      <xdr:nvPicPr>
        <xdr:cNvPr id="1" name="Picture 1"/>
        <xdr:cNvPicPr preferRelativeResize="1">
          <a:picLocks noChangeAspect="1"/>
        </xdr:cNvPicPr>
      </xdr:nvPicPr>
      <xdr:blipFill>
        <a:blip r:embed="rId1"/>
        <a:stretch>
          <a:fillRect/>
        </a:stretch>
      </xdr:blipFill>
      <xdr:spPr>
        <a:xfrm>
          <a:off x="9525" y="0"/>
          <a:ext cx="15716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895350</xdr:colOff>
      <xdr:row>3</xdr:row>
      <xdr:rowOff>142875</xdr:rowOff>
    </xdr:to>
    <xdr:pic>
      <xdr:nvPicPr>
        <xdr:cNvPr id="1" name="Picture 1"/>
        <xdr:cNvPicPr preferRelativeResize="1">
          <a:picLocks noChangeAspect="1"/>
        </xdr:cNvPicPr>
      </xdr:nvPicPr>
      <xdr:blipFill>
        <a:blip r:embed="rId1"/>
        <a:stretch>
          <a:fillRect/>
        </a:stretch>
      </xdr:blipFill>
      <xdr:spPr>
        <a:xfrm>
          <a:off x="9525" y="0"/>
          <a:ext cx="15811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CHAN\Local%20Settings\Temporary%20Internet%20Files\OLK71\Documents%20and%20Settings\SFCHAN\My%20Documents\092007_RB_Quarterly_Results_BUR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 val="Notes"/>
    </sheetNames>
    <sheetDataSet>
      <sheetData sheetId="0">
        <row r="5">
          <cell r="B5" t="str">
            <v>       REXIT  BERHAD (668114-K)</v>
          </cell>
        </row>
        <row r="9">
          <cell r="A9" t="str">
            <v>(The figures have not been audited)</v>
          </cell>
        </row>
      </sheetData>
      <sheetData sheetId="4">
        <row r="86">
          <cell r="A86" t="str">
            <v>A15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J55"/>
  <sheetViews>
    <sheetView view="pageBreakPreview" zoomScale="60" zoomScaleNormal="80" zoomScalePageLayoutView="0" workbookViewId="0" topLeftCell="A9">
      <selection activeCell="D48" sqref="D48"/>
    </sheetView>
  </sheetViews>
  <sheetFormatPr defaultColWidth="9.140625" defaultRowHeight="12.75"/>
  <cols>
    <col min="1" max="1" width="4.140625" style="1" customWidth="1"/>
    <col min="2" max="2" width="33.00390625" style="1" customWidth="1"/>
    <col min="3" max="3" width="8.140625" style="1" customWidth="1"/>
    <col min="4" max="4" width="13.57421875" style="1" customWidth="1"/>
    <col min="5" max="5" width="16.7109375" style="1" customWidth="1"/>
    <col min="6" max="6" width="2.140625" style="1" customWidth="1"/>
    <col min="7" max="7" width="13.8515625" style="1" customWidth="1"/>
    <col min="8" max="8" width="17.140625" style="1" customWidth="1"/>
    <col min="9" max="16384" width="9.140625" style="1" customWidth="1"/>
  </cols>
  <sheetData>
    <row r="1" ht="16.5"/>
    <row r="2" ht="16.5"/>
    <row r="3" ht="16.5"/>
    <row r="4" ht="16.5"/>
    <row r="5" spans="1:2" ht="16.5">
      <c r="A5" s="3"/>
      <c r="B5" s="3" t="s">
        <v>185</v>
      </c>
    </row>
    <row r="6" ht="16.5">
      <c r="A6" s="3" t="s">
        <v>49</v>
      </c>
    </row>
    <row r="7" ht="16.5">
      <c r="A7" s="3" t="s">
        <v>215</v>
      </c>
    </row>
    <row r="8" ht="16.5">
      <c r="A8" s="1" t="s">
        <v>12</v>
      </c>
    </row>
    <row r="10" spans="4:8" ht="16.5">
      <c r="D10" s="83" t="s">
        <v>0</v>
      </c>
      <c r="E10" s="83"/>
      <c r="G10" s="83" t="s">
        <v>1</v>
      </c>
      <c r="H10" s="83"/>
    </row>
    <row r="11" spans="5:8" ht="16.5">
      <c r="E11" s="7" t="s">
        <v>150</v>
      </c>
      <c r="F11" s="8"/>
      <c r="H11" s="7" t="s">
        <v>150</v>
      </c>
    </row>
    <row r="12" spans="4:8" ht="16.5">
      <c r="D12" s="7" t="s">
        <v>174</v>
      </c>
      <c r="E12" s="7" t="s">
        <v>6</v>
      </c>
      <c r="F12" s="8"/>
      <c r="G12" s="7" t="s">
        <v>174</v>
      </c>
      <c r="H12" s="7" t="s">
        <v>6</v>
      </c>
    </row>
    <row r="13" spans="4:8" ht="16.5">
      <c r="D13" s="7" t="s">
        <v>4</v>
      </c>
      <c r="E13" s="7" t="s">
        <v>4</v>
      </c>
      <c r="F13" s="8"/>
      <c r="G13" s="7" t="s">
        <v>7</v>
      </c>
      <c r="H13" s="7" t="s">
        <v>8</v>
      </c>
    </row>
    <row r="14" spans="4:8" ht="16.5">
      <c r="D14" s="7" t="s">
        <v>155</v>
      </c>
      <c r="E14" s="7" t="s">
        <v>140</v>
      </c>
      <c r="F14" s="8"/>
      <c r="G14" s="7" t="s">
        <v>155</v>
      </c>
      <c r="H14" s="7" t="s">
        <v>140</v>
      </c>
    </row>
    <row r="15" spans="4:8" ht="16.5">
      <c r="D15" s="9" t="s">
        <v>217</v>
      </c>
      <c r="E15" s="9" t="s">
        <v>218</v>
      </c>
      <c r="F15" s="8"/>
      <c r="G15" s="9" t="str">
        <f>D15</f>
        <v>30 Jun 2008</v>
      </c>
      <c r="H15" s="9" t="str">
        <f>E15</f>
        <v>30 Jun 2007</v>
      </c>
    </row>
    <row r="16" spans="3:8" ht="16.5">
      <c r="C16" s="5" t="s">
        <v>19</v>
      </c>
      <c r="D16" s="9" t="s">
        <v>9</v>
      </c>
      <c r="E16" s="9" t="s">
        <v>9</v>
      </c>
      <c r="G16" s="9" t="s">
        <v>9</v>
      </c>
      <c r="H16" s="9" t="s">
        <v>9</v>
      </c>
    </row>
    <row r="18" spans="1:10" ht="16.5">
      <c r="A18" s="1" t="s">
        <v>10</v>
      </c>
      <c r="D18" s="22">
        <v>4566</v>
      </c>
      <c r="E18" s="22">
        <v>6101</v>
      </c>
      <c r="F18" s="22"/>
      <c r="G18" s="22">
        <v>23962</v>
      </c>
      <c r="H18" s="22">
        <v>20913</v>
      </c>
      <c r="I18" s="11"/>
      <c r="J18" s="12"/>
    </row>
    <row r="19" spans="4:10" ht="16.5">
      <c r="D19" s="22"/>
      <c r="E19" s="22"/>
      <c r="F19" s="22"/>
      <c r="G19" s="22"/>
      <c r="H19" s="22"/>
      <c r="I19" s="11"/>
      <c r="J19" s="12"/>
    </row>
    <row r="20" spans="1:10" ht="16.5">
      <c r="A20" s="1" t="s">
        <v>13</v>
      </c>
      <c r="D20" s="22">
        <v>-1470</v>
      </c>
      <c r="E20" s="22">
        <v>-2236</v>
      </c>
      <c r="F20" s="22"/>
      <c r="G20" s="22">
        <v>-9799</v>
      </c>
      <c r="H20" s="22">
        <v>-7533</v>
      </c>
      <c r="I20" s="11"/>
      <c r="J20" s="12"/>
    </row>
    <row r="21" spans="4:10" ht="16.5">
      <c r="D21" s="21"/>
      <c r="E21" s="21"/>
      <c r="F21" s="22"/>
      <c r="G21" s="21"/>
      <c r="H21" s="21"/>
      <c r="I21" s="66"/>
      <c r="J21" s="66"/>
    </row>
    <row r="22" spans="1:10" ht="16.5">
      <c r="A22" s="1" t="s">
        <v>14</v>
      </c>
      <c r="D22" s="69">
        <f>SUM(D18:D21)</f>
        <v>3096</v>
      </c>
      <c r="E22" s="69">
        <f>SUM(E18:E21)</f>
        <v>3865</v>
      </c>
      <c r="F22" s="22"/>
      <c r="G22" s="22">
        <f>SUM(G18:G21)</f>
        <v>14163</v>
      </c>
      <c r="H22" s="69">
        <f>SUM(H18:H21)</f>
        <v>13380</v>
      </c>
      <c r="I22" s="11"/>
      <c r="J22" s="11"/>
    </row>
    <row r="23" spans="4:10" ht="16.5">
      <c r="D23" s="22"/>
      <c r="E23" s="22"/>
      <c r="F23" s="22"/>
      <c r="G23" s="22"/>
      <c r="H23" s="22"/>
      <c r="I23" s="11"/>
      <c r="J23" s="12"/>
    </row>
    <row r="24" spans="1:10" ht="16.5">
      <c r="A24" s="1" t="s">
        <v>205</v>
      </c>
      <c r="D24" s="22">
        <v>200</v>
      </c>
      <c r="E24" s="22">
        <v>253</v>
      </c>
      <c r="F24" s="22"/>
      <c r="G24" s="22">
        <v>730</v>
      </c>
      <c r="H24" s="22">
        <v>689</v>
      </c>
      <c r="I24" s="11"/>
      <c r="J24" s="12"/>
    </row>
    <row r="25" spans="4:10" ht="16.5">
      <c r="D25" s="22"/>
      <c r="E25" s="22"/>
      <c r="F25" s="22"/>
      <c r="G25" s="22"/>
      <c r="H25" s="22"/>
      <c r="I25" s="11"/>
      <c r="J25" s="12"/>
    </row>
    <row r="26" spans="1:10" ht="16.5">
      <c r="A26" s="1" t="s">
        <v>15</v>
      </c>
      <c r="D26" s="22">
        <v>-1202</v>
      </c>
      <c r="E26" s="22">
        <v>-1090</v>
      </c>
      <c r="F26" s="22"/>
      <c r="G26" s="22">
        <v>-5390</v>
      </c>
      <c r="H26" s="22">
        <v>-5034</v>
      </c>
      <c r="I26" s="11"/>
      <c r="J26" s="12"/>
    </row>
    <row r="27" spans="4:10" ht="16.5">
      <c r="D27" s="21"/>
      <c r="E27" s="21"/>
      <c r="F27" s="22"/>
      <c r="G27" s="21"/>
      <c r="H27" s="21"/>
      <c r="I27" s="16"/>
      <c r="J27" s="12"/>
    </row>
    <row r="28" spans="1:10" ht="16.5">
      <c r="A28" s="3" t="s">
        <v>16</v>
      </c>
      <c r="D28" s="22">
        <f>SUM(D22:D27)</f>
        <v>2094</v>
      </c>
      <c r="E28" s="69">
        <f>SUM(E22:E27)</f>
        <v>3028</v>
      </c>
      <c r="F28" s="22"/>
      <c r="G28" s="22">
        <f>SUM(G22:G27)</f>
        <v>9503</v>
      </c>
      <c r="H28" s="69">
        <f>SUM(H22:H27)</f>
        <v>9035</v>
      </c>
      <c r="I28" s="11"/>
      <c r="J28" s="12"/>
    </row>
    <row r="29" spans="4:10" ht="16.5">
      <c r="D29" s="22"/>
      <c r="E29" s="22"/>
      <c r="F29" s="22"/>
      <c r="G29" s="22"/>
      <c r="H29" s="22"/>
      <c r="I29" s="11"/>
      <c r="J29" s="12"/>
    </row>
    <row r="30" spans="1:10" ht="16.5">
      <c r="A30" s="1" t="s">
        <v>180</v>
      </c>
      <c r="D30" s="22">
        <v>6</v>
      </c>
      <c r="E30" s="22">
        <v>49</v>
      </c>
      <c r="F30" s="22"/>
      <c r="G30" s="22">
        <v>181</v>
      </c>
      <c r="H30" s="22">
        <v>118</v>
      </c>
      <c r="I30" s="11"/>
      <c r="J30" s="11"/>
    </row>
    <row r="31" spans="4:10" ht="16.5">
      <c r="D31" s="21"/>
      <c r="E31" s="21"/>
      <c r="F31" s="22"/>
      <c r="G31" s="21"/>
      <c r="H31" s="21"/>
      <c r="I31" s="11"/>
      <c r="J31" s="11"/>
    </row>
    <row r="32" spans="1:10" ht="12.75" customHeight="1">
      <c r="A32" s="3" t="s">
        <v>17</v>
      </c>
      <c r="D32" s="22">
        <f>SUM(D28:D31)</f>
        <v>2100</v>
      </c>
      <c r="E32" s="69">
        <f>SUM(E28:E31)</f>
        <v>3077</v>
      </c>
      <c r="F32" s="22"/>
      <c r="G32" s="22">
        <f>SUM(G28:G31)</f>
        <v>9684</v>
      </c>
      <c r="H32" s="69">
        <f>SUM(H28:H31)</f>
        <v>9153</v>
      </c>
      <c r="I32" s="11"/>
      <c r="J32" s="12"/>
    </row>
    <row r="33" spans="4:10" ht="16.5">
      <c r="D33" s="22"/>
      <c r="E33" s="22"/>
      <c r="F33" s="22"/>
      <c r="G33" s="22"/>
      <c r="H33" s="22"/>
      <c r="I33" s="11"/>
      <c r="J33" s="11"/>
    </row>
    <row r="34" spans="1:10" ht="15.75" customHeight="1">
      <c r="A34" s="1" t="s">
        <v>18</v>
      </c>
      <c r="C34" s="2" t="s">
        <v>20</v>
      </c>
      <c r="D34" s="22">
        <v>-69</v>
      </c>
      <c r="E34" s="22">
        <v>129</v>
      </c>
      <c r="F34" s="22"/>
      <c r="G34" s="22">
        <v>-284</v>
      </c>
      <c r="H34" s="22">
        <v>-82</v>
      </c>
      <c r="I34" s="11"/>
      <c r="J34" s="11"/>
    </row>
    <row r="35" spans="3:10" ht="12.75" customHeight="1">
      <c r="C35" s="2"/>
      <c r="D35" s="21"/>
      <c r="E35" s="21"/>
      <c r="F35" s="21"/>
      <c r="G35" s="21"/>
      <c r="H35" s="21"/>
      <c r="I35" s="11"/>
      <c r="J35" s="12"/>
    </row>
    <row r="36" spans="1:10" ht="17.25" thickBot="1">
      <c r="A36" s="3" t="s">
        <v>181</v>
      </c>
      <c r="C36" s="2"/>
      <c r="D36" s="67">
        <f>SUM(D32:D35)</f>
        <v>2031</v>
      </c>
      <c r="E36" s="70">
        <f>SUM(E32:E34)</f>
        <v>3206</v>
      </c>
      <c r="F36" s="11"/>
      <c r="G36" s="67">
        <f>SUM(G32:G35)</f>
        <v>9400</v>
      </c>
      <c r="H36" s="70">
        <f>SUM(H32:H34)</f>
        <v>9071</v>
      </c>
      <c r="I36" s="11"/>
      <c r="J36" s="12"/>
    </row>
    <row r="37" spans="1:10" ht="16.5">
      <c r="A37" s="3"/>
      <c r="C37" s="2"/>
      <c r="D37" s="11"/>
      <c r="E37" s="12"/>
      <c r="F37" s="11"/>
      <c r="G37" s="11"/>
      <c r="H37" s="12"/>
      <c r="I37" s="11"/>
      <c r="J37" s="12"/>
    </row>
    <row r="38" spans="1:10" ht="16.5">
      <c r="A38" s="3" t="s">
        <v>182</v>
      </c>
      <c r="C38" s="2"/>
      <c r="D38" s="11"/>
      <c r="E38" s="12"/>
      <c r="F38" s="11"/>
      <c r="G38" s="11"/>
      <c r="H38" s="12"/>
      <c r="I38" s="11"/>
      <c r="J38" s="12"/>
    </row>
    <row r="39" spans="1:10" ht="16.5">
      <c r="A39" s="1" t="s">
        <v>183</v>
      </c>
      <c r="C39" s="2"/>
      <c r="D39" s="11">
        <v>2157</v>
      </c>
      <c r="E39" s="11">
        <v>3404</v>
      </c>
      <c r="F39" s="11"/>
      <c r="G39" s="11">
        <v>9463</v>
      </c>
      <c r="H39" s="11">
        <v>9248</v>
      </c>
      <c r="I39" s="11"/>
      <c r="J39" s="11"/>
    </row>
    <row r="40" spans="1:10" ht="16.5">
      <c r="A40" s="1" t="s">
        <v>149</v>
      </c>
      <c r="C40" s="2"/>
      <c r="D40" s="22">
        <v>-126</v>
      </c>
      <c r="E40" s="22">
        <v>-198</v>
      </c>
      <c r="F40" s="22"/>
      <c r="G40" s="22">
        <v>-63</v>
      </c>
      <c r="H40" s="11">
        <v>-177</v>
      </c>
      <c r="I40" s="11"/>
      <c r="J40" s="11"/>
    </row>
    <row r="41" spans="3:10" ht="16.5">
      <c r="C41" s="2"/>
      <c r="D41" s="22"/>
      <c r="E41" s="22"/>
      <c r="F41" s="22"/>
      <c r="G41" s="22"/>
      <c r="H41" s="22"/>
      <c r="I41" s="11"/>
      <c r="J41" s="11"/>
    </row>
    <row r="42" spans="1:10" ht="17.25" thickBot="1">
      <c r="A42" s="1" t="s">
        <v>181</v>
      </c>
      <c r="C42" s="2"/>
      <c r="D42" s="67">
        <f>D36</f>
        <v>2031</v>
      </c>
      <c r="E42" s="67">
        <f>E36</f>
        <v>3206</v>
      </c>
      <c r="F42" s="67"/>
      <c r="G42" s="67">
        <f>G36</f>
        <v>9400</v>
      </c>
      <c r="H42" s="67">
        <f>H36</f>
        <v>9071</v>
      </c>
      <c r="I42" s="11"/>
      <c r="J42" s="11"/>
    </row>
    <row r="43" spans="1:10" ht="16.5">
      <c r="A43" s="3"/>
      <c r="C43" s="2"/>
      <c r="D43" s="11"/>
      <c r="E43" s="11"/>
      <c r="F43" s="11"/>
      <c r="G43" s="11"/>
      <c r="H43" s="11"/>
      <c r="I43" s="11"/>
      <c r="J43" s="11"/>
    </row>
    <row r="44" spans="3:10" ht="16.5">
      <c r="C44" s="2"/>
      <c r="D44" s="22"/>
      <c r="E44" s="22"/>
      <c r="F44" s="22"/>
      <c r="G44" s="22"/>
      <c r="H44" s="22"/>
      <c r="I44" s="11"/>
      <c r="J44" s="12"/>
    </row>
    <row r="45" spans="1:10" ht="17.25" thickBot="1">
      <c r="A45" s="3" t="s">
        <v>11</v>
      </c>
      <c r="C45" s="2" t="s">
        <v>21</v>
      </c>
      <c r="D45" s="23">
        <f>Notes!D147</f>
        <v>1.1392625691242415</v>
      </c>
      <c r="E45" s="23">
        <f>Notes!F147</f>
        <v>1.797890489243819</v>
      </c>
      <c r="F45" s="23">
        <f>Notes!F147</f>
        <v>1.797890489243819</v>
      </c>
      <c r="G45" s="23">
        <f>Notes!H147</f>
        <v>4.9980721797045415</v>
      </c>
      <c r="H45" s="23">
        <f>Notes!J147</f>
        <v>4.88451564175289</v>
      </c>
      <c r="I45" s="11"/>
      <c r="J45" s="12"/>
    </row>
    <row r="46" spans="4:10" ht="16.5">
      <c r="D46" s="22"/>
      <c r="I46" s="11"/>
      <c r="J46" s="11"/>
    </row>
    <row r="47" spans="4:10" ht="16.5">
      <c r="D47" s="22"/>
      <c r="I47" s="11"/>
      <c r="J47" s="12"/>
    </row>
    <row r="48" spans="1:10" ht="16.5">
      <c r="A48" s="3" t="s">
        <v>22</v>
      </c>
      <c r="D48" s="22"/>
      <c r="I48" s="11"/>
      <c r="J48" s="12"/>
    </row>
    <row r="49" spans="1:10" ht="16.5">
      <c r="A49" s="84" t="s">
        <v>221</v>
      </c>
      <c r="B49" s="84"/>
      <c r="C49" s="84"/>
      <c r="D49" s="84"/>
      <c r="E49" s="84"/>
      <c r="F49" s="84"/>
      <c r="G49" s="84"/>
      <c r="H49" s="84"/>
      <c r="I49" s="11"/>
      <c r="J49" s="12"/>
    </row>
    <row r="50" spans="1:10" ht="16.5">
      <c r="A50" s="84"/>
      <c r="B50" s="84"/>
      <c r="C50" s="84"/>
      <c r="D50" s="84"/>
      <c r="E50" s="84"/>
      <c r="F50" s="84"/>
      <c r="G50" s="84"/>
      <c r="H50" s="84"/>
      <c r="I50" s="11"/>
      <c r="J50" s="12"/>
    </row>
    <row r="51" spans="9:10" ht="16.5">
      <c r="I51" s="11"/>
      <c r="J51" s="11"/>
    </row>
    <row r="52" spans="1:10" ht="16.5">
      <c r="A52" s="1" t="s">
        <v>146</v>
      </c>
      <c r="I52" s="11"/>
      <c r="J52" s="12"/>
    </row>
    <row r="53" spans="9:10" ht="16.5">
      <c r="I53" s="11"/>
      <c r="J53" s="11"/>
    </row>
    <row r="54" spans="9:10" ht="16.5">
      <c r="I54" s="11"/>
      <c r="J54" s="11"/>
    </row>
    <row r="55" spans="9:10" ht="16.5">
      <c r="I55" s="11"/>
      <c r="J55" s="78"/>
    </row>
  </sheetData>
  <sheetProtection/>
  <mergeCells count="3">
    <mergeCell ref="D10:E10"/>
    <mergeCell ref="G10:H10"/>
    <mergeCell ref="A49:H50"/>
  </mergeCells>
  <printOptions/>
  <pageMargins left="0.75" right="0.75" top="1" bottom="0.63" header="0.5" footer="0.5"/>
  <pageSetup firstPageNumber="1" useFirstPageNumber="1" fitToHeight="1" fitToWidth="1" horizontalDpi="300" verticalDpi="300" orientation="portrait" paperSize="9" scale="81"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5"/>
  <sheetViews>
    <sheetView zoomScale="80" zoomScaleNormal="80" zoomScalePageLayoutView="0" workbookViewId="0" topLeftCell="A22">
      <selection activeCell="K57" sqref="K57"/>
    </sheetView>
  </sheetViews>
  <sheetFormatPr defaultColWidth="9.140625" defaultRowHeight="15.75" customHeight="1"/>
  <cols>
    <col min="1" max="1" width="3.8515625" style="1" customWidth="1"/>
    <col min="2" max="2" width="49.140625" style="1" customWidth="1"/>
    <col min="3" max="3" width="6.140625" style="2" customWidth="1"/>
    <col min="4" max="4" width="4.140625" style="1" customWidth="1"/>
    <col min="5" max="5" width="12.7109375" style="1" customWidth="1"/>
    <col min="6" max="6" width="5.57421875" style="1" customWidth="1"/>
    <col min="7" max="7" width="16.00390625" style="1" customWidth="1"/>
    <col min="8" max="16384" width="9.140625" style="1" customWidth="1"/>
  </cols>
  <sheetData>
    <row r="4" ht="5.25" customHeight="1"/>
    <row r="5" spans="1:3" ht="15.75" customHeight="1">
      <c r="A5" s="3"/>
      <c r="B5" s="4" t="str">
        <f>'[1]IS'!B5</f>
        <v>       REXIT  BERHAD (668114-K)</v>
      </c>
      <c r="C5" s="5"/>
    </row>
    <row r="7" spans="1:3" ht="15.75" customHeight="1">
      <c r="A7" s="3" t="s">
        <v>50</v>
      </c>
      <c r="C7" s="5"/>
    </row>
    <row r="8" spans="1:3" ht="15.75" customHeight="1">
      <c r="A8" s="3" t="s">
        <v>216</v>
      </c>
      <c r="C8" s="5"/>
    </row>
    <row r="9" spans="1:7" ht="15.75" customHeight="1">
      <c r="A9" s="1" t="s">
        <v>12</v>
      </c>
      <c r="C9" s="5"/>
      <c r="E9" s="6"/>
      <c r="F9" s="6"/>
      <c r="G9" s="6"/>
    </row>
    <row r="10" spans="3:7" ht="15.75" customHeight="1">
      <c r="C10" s="5"/>
      <c r="E10" s="6"/>
      <c r="F10" s="6"/>
      <c r="G10" s="6"/>
    </row>
    <row r="11" spans="3:7" ht="15.75" customHeight="1">
      <c r="C11" s="5"/>
      <c r="E11" s="7" t="s">
        <v>2</v>
      </c>
      <c r="F11" s="6"/>
      <c r="G11" s="7" t="s">
        <v>5</v>
      </c>
    </row>
    <row r="12" spans="3:7" ht="15.75" customHeight="1">
      <c r="C12" s="5"/>
      <c r="E12" s="7" t="s">
        <v>3</v>
      </c>
      <c r="F12" s="6"/>
      <c r="G12" s="7" t="s">
        <v>142</v>
      </c>
    </row>
    <row r="13" spans="1:7" ht="15.75" customHeight="1">
      <c r="A13" s="3"/>
      <c r="C13" s="5"/>
      <c r="E13" s="7" t="s">
        <v>4</v>
      </c>
      <c r="F13" s="6"/>
      <c r="G13" s="7" t="s">
        <v>143</v>
      </c>
    </row>
    <row r="14" spans="4:7" ht="15.75" customHeight="1">
      <c r="D14" s="8"/>
      <c r="E14" s="9" t="s">
        <v>217</v>
      </c>
      <c r="F14" s="9"/>
      <c r="G14" s="9" t="s">
        <v>218</v>
      </c>
    </row>
    <row r="15" spans="3:7" ht="15.75" customHeight="1">
      <c r="C15" s="5" t="s">
        <v>19</v>
      </c>
      <c r="E15" s="9" t="s">
        <v>9</v>
      </c>
      <c r="F15" s="9"/>
      <c r="G15" s="9" t="s">
        <v>9</v>
      </c>
    </row>
    <row r="16" spans="3:7" ht="15.75" customHeight="1">
      <c r="C16" s="5"/>
      <c r="E16" s="10" t="s">
        <v>155</v>
      </c>
      <c r="F16" s="9"/>
      <c r="G16" s="7" t="s">
        <v>140</v>
      </c>
    </row>
    <row r="17" ht="15.75" customHeight="1">
      <c r="A17" s="3" t="s">
        <v>154</v>
      </c>
    </row>
    <row r="18" spans="1:7" ht="15.75" customHeight="1">
      <c r="A18" s="3" t="s">
        <v>23</v>
      </c>
      <c r="E18" s="11"/>
      <c r="F18" s="11"/>
      <c r="G18" s="12"/>
    </row>
    <row r="19" spans="1:7" ht="15.75" customHeight="1">
      <c r="A19" s="1" t="s">
        <v>24</v>
      </c>
      <c r="E19" s="11">
        <v>6470</v>
      </c>
      <c r="F19" s="11"/>
      <c r="G19" s="12">
        <v>4721</v>
      </c>
    </row>
    <row r="20" spans="1:7" ht="15.75" customHeight="1">
      <c r="A20" s="1" t="s">
        <v>156</v>
      </c>
      <c r="E20" s="11">
        <v>1208</v>
      </c>
      <c r="F20" s="11"/>
      <c r="G20" s="12">
        <v>1147</v>
      </c>
    </row>
    <row r="21" spans="1:7" ht="15.75" customHeight="1">
      <c r="A21" s="1" t="s">
        <v>25</v>
      </c>
      <c r="E21" s="11">
        <v>1906</v>
      </c>
      <c r="F21" s="11"/>
      <c r="G21" s="12">
        <v>1725</v>
      </c>
    </row>
    <row r="22" spans="1:7" ht="15.75" customHeight="1">
      <c r="A22" s="1" t="s">
        <v>157</v>
      </c>
      <c r="E22" s="13">
        <v>45</v>
      </c>
      <c r="F22" s="13"/>
      <c r="G22" s="13">
        <v>45</v>
      </c>
    </row>
    <row r="23" spans="5:7" ht="15.75" customHeight="1">
      <c r="E23" s="14">
        <f>SUM(E19:E22)</f>
        <v>9629</v>
      </c>
      <c r="F23" s="11"/>
      <c r="G23" s="14">
        <f>SUM(G19:G22)</f>
        <v>7638</v>
      </c>
    </row>
    <row r="24" spans="5:7" ht="15.75" customHeight="1">
      <c r="E24" s="11"/>
      <c r="F24" s="11"/>
      <c r="G24" s="12"/>
    </row>
    <row r="25" spans="1:7" ht="15.75" customHeight="1">
      <c r="A25" s="3" t="s">
        <v>26</v>
      </c>
      <c r="E25" s="11"/>
      <c r="F25" s="11"/>
      <c r="G25" s="12"/>
    </row>
    <row r="26" spans="1:7" ht="15.75" customHeight="1">
      <c r="A26" s="1" t="s">
        <v>27</v>
      </c>
      <c r="E26" s="11">
        <v>1092</v>
      </c>
      <c r="F26" s="11"/>
      <c r="G26" s="12">
        <v>3222</v>
      </c>
    </row>
    <row r="27" spans="1:7" ht="15.75" customHeight="1">
      <c r="A27" s="1" t="s">
        <v>158</v>
      </c>
      <c r="E27" s="11">
        <v>1126</v>
      </c>
      <c r="F27" s="11"/>
      <c r="G27" s="12">
        <v>893</v>
      </c>
    </row>
    <row r="28" spans="1:7" ht="15.75" customHeight="1">
      <c r="A28" s="1" t="s">
        <v>28</v>
      </c>
      <c r="D28" s="9"/>
      <c r="E28" s="15">
        <v>892</v>
      </c>
      <c r="F28" s="16"/>
      <c r="G28" s="12">
        <v>611</v>
      </c>
    </row>
    <row r="29" spans="1:7" ht="15.75" customHeight="1">
      <c r="A29" s="1" t="s">
        <v>98</v>
      </c>
      <c r="C29" s="2" t="str">
        <f>'[1]Notes'!A86</f>
        <v>A15</v>
      </c>
      <c r="E29" s="11">
        <f>Notes!H74</f>
        <v>29597</v>
      </c>
      <c r="F29" s="11"/>
      <c r="G29" s="12">
        <f>Notes!J74</f>
        <v>27837</v>
      </c>
    </row>
    <row r="30" spans="5:7" ht="15.75" customHeight="1">
      <c r="E30" s="14">
        <f>SUM(E26:E29)</f>
        <v>32707</v>
      </c>
      <c r="F30" s="11"/>
      <c r="G30" s="17">
        <f>SUM(G26:G29)</f>
        <v>32563</v>
      </c>
    </row>
    <row r="31" spans="5:7" ht="15.75" customHeight="1">
      <c r="E31" s="11"/>
      <c r="F31" s="11"/>
      <c r="G31" s="11"/>
    </row>
    <row r="32" spans="1:7" ht="15.75" customHeight="1" thickBot="1">
      <c r="A32" s="3" t="s">
        <v>159</v>
      </c>
      <c r="E32" s="18">
        <f>E30+E23</f>
        <v>42336</v>
      </c>
      <c r="F32" s="11"/>
      <c r="G32" s="18">
        <f>G30+G23</f>
        <v>40201</v>
      </c>
    </row>
    <row r="33" spans="1:7" ht="15.75" customHeight="1">
      <c r="A33" s="3"/>
      <c r="E33" s="11"/>
      <c r="F33" s="11"/>
      <c r="G33" s="12"/>
    </row>
    <row r="34" spans="1:7" ht="15.75" customHeight="1">
      <c r="A34" s="3" t="s">
        <v>160</v>
      </c>
      <c r="E34" s="11"/>
      <c r="F34" s="11"/>
      <c r="G34" s="11"/>
    </row>
    <row r="35" spans="1:7" ht="15.75" customHeight="1">
      <c r="A35" s="3" t="s">
        <v>161</v>
      </c>
      <c r="E35" s="11"/>
      <c r="F35" s="11"/>
      <c r="G35" s="11"/>
    </row>
    <row r="36" spans="1:7" ht="15.75" customHeight="1">
      <c r="A36" s="1" t="s">
        <v>35</v>
      </c>
      <c r="E36" s="11">
        <v>18933</v>
      </c>
      <c r="F36" s="11"/>
      <c r="G36" s="12">
        <v>18933</v>
      </c>
    </row>
    <row r="37" spans="1:7" ht="15.75" customHeight="1">
      <c r="A37" s="1" t="s">
        <v>133</v>
      </c>
      <c r="E37" s="11">
        <v>-118</v>
      </c>
      <c r="F37" s="11"/>
      <c r="G37" s="12">
        <v>-46</v>
      </c>
    </row>
    <row r="38" spans="1:7" ht="15.75" customHeight="1">
      <c r="A38" s="1" t="s">
        <v>36</v>
      </c>
      <c r="E38" s="11">
        <v>13522</v>
      </c>
      <c r="F38" s="11"/>
      <c r="G38" s="19">
        <v>10685</v>
      </c>
    </row>
    <row r="39" spans="1:7" ht="15.75" customHeight="1">
      <c r="A39" s="1" t="s">
        <v>37</v>
      </c>
      <c r="E39" s="20">
        <f>SUM(E36:E38)</f>
        <v>32337</v>
      </c>
      <c r="F39" s="11"/>
      <c r="G39" s="12">
        <f>SUM(G36:G38)</f>
        <v>29572</v>
      </c>
    </row>
    <row r="40" spans="5:7" ht="15.75" customHeight="1">
      <c r="E40" s="11"/>
      <c r="F40" s="11"/>
      <c r="G40" s="11"/>
    </row>
    <row r="41" spans="1:7" ht="15.75" customHeight="1">
      <c r="A41" s="1" t="s">
        <v>162</v>
      </c>
      <c r="E41" s="11">
        <v>5142</v>
      </c>
      <c r="F41" s="11"/>
      <c r="G41" s="11">
        <v>5408</v>
      </c>
    </row>
    <row r="42" spans="1:7" ht="15.75" customHeight="1">
      <c r="A42" s="3" t="s">
        <v>163</v>
      </c>
      <c r="E42" s="14">
        <f>SUM(E39:E41)</f>
        <v>37479</v>
      </c>
      <c r="F42" s="11"/>
      <c r="G42" s="14">
        <f>SUM(G39:G41)</f>
        <v>34980</v>
      </c>
    </row>
    <row r="43" spans="5:7" ht="15.75" customHeight="1">
      <c r="E43" s="11"/>
      <c r="F43" s="11"/>
      <c r="G43" s="11"/>
    </row>
    <row r="44" spans="1:7" ht="15.75" customHeight="1">
      <c r="A44" s="3" t="s">
        <v>38</v>
      </c>
      <c r="E44" s="11"/>
      <c r="F44" s="11"/>
      <c r="G44" s="11"/>
    </row>
    <row r="45" spans="1:7" ht="15.75" customHeight="1">
      <c r="A45" s="1" t="s">
        <v>39</v>
      </c>
      <c r="E45" s="21">
        <v>159</v>
      </c>
      <c r="F45" s="11"/>
      <c r="G45" s="19">
        <v>54</v>
      </c>
    </row>
    <row r="46" spans="5:7" ht="15.75" customHeight="1">
      <c r="E46" s="11"/>
      <c r="F46" s="11"/>
      <c r="G46" s="12"/>
    </row>
    <row r="47" spans="1:7" ht="15.75" customHeight="1">
      <c r="A47" s="3" t="s">
        <v>31</v>
      </c>
      <c r="E47" s="11"/>
      <c r="F47" s="11"/>
      <c r="G47" s="11"/>
    </row>
    <row r="48" spans="1:7" ht="15.75" customHeight="1">
      <c r="A48" s="1" t="s">
        <v>32</v>
      </c>
      <c r="E48" s="11">
        <v>467</v>
      </c>
      <c r="F48" s="11"/>
      <c r="G48" s="12">
        <v>679</v>
      </c>
    </row>
    <row r="49" spans="1:7" ht="15.75" customHeight="1">
      <c r="A49" s="1" t="s">
        <v>33</v>
      </c>
      <c r="E49" s="11">
        <v>112</v>
      </c>
      <c r="F49" s="11"/>
      <c r="G49" s="12">
        <v>1231</v>
      </c>
    </row>
    <row r="50" spans="1:7" ht="15.75" customHeight="1">
      <c r="A50" s="1" t="s">
        <v>132</v>
      </c>
      <c r="E50" s="11">
        <v>3947</v>
      </c>
      <c r="F50" s="11"/>
      <c r="G50" s="12">
        <v>3230</v>
      </c>
    </row>
    <row r="51" spans="1:7" ht="15.75" customHeight="1">
      <c r="A51" s="1" t="s">
        <v>34</v>
      </c>
      <c r="E51" s="11">
        <v>172</v>
      </c>
      <c r="F51" s="11"/>
      <c r="G51" s="12">
        <v>27</v>
      </c>
    </row>
    <row r="52" spans="5:7" ht="15.75" customHeight="1">
      <c r="E52" s="14">
        <f>SUM(E48:E51)</f>
        <v>4698</v>
      </c>
      <c r="F52" s="11"/>
      <c r="G52" s="14">
        <f>SUM(G48:G51)</f>
        <v>5167</v>
      </c>
    </row>
    <row r="53" spans="5:7" ht="15.75" customHeight="1">
      <c r="E53" s="11"/>
      <c r="F53" s="11"/>
      <c r="G53" s="12"/>
    </row>
    <row r="54" spans="1:7" ht="15.75" customHeight="1" thickBot="1">
      <c r="A54" s="3" t="s">
        <v>164</v>
      </c>
      <c r="E54" s="18">
        <f>E42+E45+E52</f>
        <v>42336</v>
      </c>
      <c r="F54" s="22"/>
      <c r="G54" s="18">
        <f>G42+G45+G52</f>
        <v>40201</v>
      </c>
    </row>
    <row r="55" spans="5:7" ht="15.75" customHeight="1">
      <c r="E55" s="22"/>
      <c r="F55" s="22"/>
      <c r="G55" s="22"/>
    </row>
    <row r="56" spans="1:7" ht="15.75" customHeight="1" thickBot="1">
      <c r="A56" s="1" t="s">
        <v>139</v>
      </c>
      <c r="E56" s="23">
        <f>E39/(E36*10)</f>
        <v>0.1707970210743147</v>
      </c>
      <c r="F56" s="22"/>
      <c r="G56" s="24">
        <f>G39/(G36*10)</f>
        <v>0.15619289071990705</v>
      </c>
    </row>
    <row r="57" spans="5:7" ht="15.75" customHeight="1">
      <c r="E57" s="22"/>
      <c r="F57" s="22"/>
      <c r="G57" s="25"/>
    </row>
    <row r="58" spans="1:7" ht="15.75" customHeight="1">
      <c r="A58" s="3" t="s">
        <v>22</v>
      </c>
      <c r="E58" s="22"/>
      <c r="F58" s="80"/>
      <c r="G58" s="22"/>
    </row>
    <row r="59" spans="1:7" ht="15.75" customHeight="1">
      <c r="A59" s="85" t="str">
        <f>'IS'!A49</f>
        <v>This is prepared based on the consolidated results of the Group for the financial period ended 30 June 2008 and is to be read in conjunction with the Annual Report 2007.</v>
      </c>
      <c r="B59" s="85"/>
      <c r="C59" s="85"/>
      <c r="D59" s="85"/>
      <c r="E59" s="85"/>
      <c r="F59" s="85"/>
      <c r="G59" s="85"/>
    </row>
    <row r="60" spans="1:7" ht="22.5" customHeight="1">
      <c r="A60" s="85"/>
      <c r="B60" s="85"/>
      <c r="C60" s="85"/>
      <c r="D60" s="85"/>
      <c r="E60" s="85"/>
      <c r="F60" s="85"/>
      <c r="G60" s="85"/>
    </row>
    <row r="61" spans="1:7" ht="15.75" customHeight="1">
      <c r="A61" s="27"/>
      <c r="B61" s="27"/>
      <c r="C61" s="28"/>
      <c r="D61" s="27"/>
      <c r="E61" s="27"/>
      <c r="F61" s="27"/>
      <c r="G61" s="27"/>
    </row>
    <row r="62" spans="1:7" ht="15.75" customHeight="1">
      <c r="A62" s="85" t="s">
        <v>231</v>
      </c>
      <c r="B62" s="85"/>
      <c r="C62" s="85"/>
      <c r="D62" s="85"/>
      <c r="E62" s="85"/>
      <c r="F62" s="85"/>
      <c r="G62" s="85"/>
    </row>
    <row r="63" spans="1:7" ht="15.75" customHeight="1">
      <c r="A63" s="85"/>
      <c r="B63" s="85"/>
      <c r="C63" s="85"/>
      <c r="D63" s="85"/>
      <c r="E63" s="85"/>
      <c r="F63" s="85"/>
      <c r="G63" s="85"/>
    </row>
    <row r="64" spans="1:7" ht="15.75" customHeight="1">
      <c r="A64" s="26"/>
      <c r="B64" s="26"/>
      <c r="C64" s="28"/>
      <c r="D64" s="26"/>
      <c r="E64" s="26"/>
      <c r="F64" s="26"/>
      <c r="G64" s="26"/>
    </row>
    <row r="65" spans="1:7" ht="15.75" customHeight="1">
      <c r="A65" s="1" t="s">
        <v>146</v>
      </c>
      <c r="B65" s="29"/>
      <c r="D65" s="29"/>
      <c r="E65" s="29"/>
      <c r="F65" s="29"/>
      <c r="G65" s="29"/>
    </row>
  </sheetData>
  <sheetProtection/>
  <mergeCells count="2">
    <mergeCell ref="A62:G63"/>
    <mergeCell ref="A59:G60"/>
  </mergeCells>
  <printOptions/>
  <pageMargins left="0.75" right="0.75" top="1" bottom="0.74" header="0.5" footer="0.5"/>
  <pageSetup firstPageNumber="2" useFirstPageNumber="1" horizontalDpi="300" verticalDpi="300" orientation="portrait" paperSize="9" scale="70"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V66"/>
  <sheetViews>
    <sheetView zoomScale="90" zoomScaleNormal="90" zoomScalePageLayoutView="0" workbookViewId="0" topLeftCell="A1">
      <selection activeCell="G24" sqref="G24"/>
    </sheetView>
  </sheetViews>
  <sheetFormatPr defaultColWidth="9.140625" defaultRowHeight="15.75" customHeight="1"/>
  <cols>
    <col min="1" max="1" width="3.8515625" style="1" customWidth="1"/>
    <col min="2" max="2" width="42.421875" style="1" customWidth="1"/>
    <col min="3" max="3" width="13.140625" style="1" customWidth="1"/>
    <col min="4" max="4" width="2.140625" style="1" customWidth="1"/>
    <col min="5" max="5" width="13.00390625" style="1" customWidth="1"/>
    <col min="6" max="6" width="2.140625" style="1" customWidth="1"/>
    <col min="7" max="7" width="14.7109375" style="1" customWidth="1"/>
    <col min="8" max="8" width="2.140625" style="1" customWidth="1"/>
    <col min="9" max="9" width="18.57421875" style="1" customWidth="1"/>
    <col min="10" max="10" width="3.28125" style="1" customWidth="1"/>
    <col min="11" max="11" width="15.28125" style="1" customWidth="1"/>
    <col min="12" max="12" width="2.140625" style="1" customWidth="1"/>
    <col min="13" max="13" width="14.00390625" style="1" customWidth="1"/>
    <col min="14" max="14" width="3.00390625" style="1" customWidth="1"/>
    <col min="15" max="15" width="10.421875" style="1" bestFit="1" customWidth="1"/>
    <col min="16" max="16" width="3.7109375" style="1" customWidth="1"/>
    <col min="17" max="17" width="11.57421875" style="1" bestFit="1" customWidth="1"/>
    <col min="18" max="18" width="12.140625" style="1" customWidth="1"/>
    <col min="19" max="19" width="9.57421875" style="1" customWidth="1"/>
    <col min="20" max="16384" width="9.140625" style="1" customWidth="1"/>
  </cols>
  <sheetData>
    <row r="4" ht="1.5" customHeight="1"/>
    <row r="5" spans="1:9" ht="15.75" customHeight="1">
      <c r="A5" s="3"/>
      <c r="B5" s="4" t="s">
        <v>194</v>
      </c>
      <c r="I5" s="3"/>
    </row>
    <row r="6" spans="1:9" ht="15.75" customHeight="1">
      <c r="A6" s="3" t="s">
        <v>51</v>
      </c>
      <c r="I6" s="3"/>
    </row>
    <row r="7" spans="1:9" ht="15.75" customHeight="1">
      <c r="A7" s="3" t="s">
        <v>215</v>
      </c>
      <c r="I7" s="3"/>
    </row>
    <row r="8" spans="1:9" ht="15.75" customHeight="1">
      <c r="A8" s="1" t="s">
        <v>12</v>
      </c>
      <c r="I8" s="3"/>
    </row>
    <row r="9" spans="3:11" ht="15.75" customHeight="1">
      <c r="C9" s="86" t="s">
        <v>186</v>
      </c>
      <c r="D9" s="87"/>
      <c r="E9" s="87"/>
      <c r="F9" s="87"/>
      <c r="G9" s="87"/>
      <c r="H9" s="87"/>
      <c r="I9" s="87"/>
      <c r="K9" s="7" t="s">
        <v>43</v>
      </c>
    </row>
    <row r="10" spans="1:15" ht="15.75" customHeight="1">
      <c r="A10" s="3"/>
      <c r="C10" s="7" t="s">
        <v>46</v>
      </c>
      <c r="E10" s="71" t="s">
        <v>46</v>
      </c>
      <c r="G10" s="7" t="s">
        <v>44</v>
      </c>
      <c r="I10" s="71" t="s">
        <v>136</v>
      </c>
      <c r="K10" s="7" t="s">
        <v>41</v>
      </c>
      <c r="M10" s="3" t="s">
        <v>187</v>
      </c>
      <c r="O10" s="5" t="s">
        <v>188</v>
      </c>
    </row>
    <row r="11" spans="3:17" ht="15.75" customHeight="1">
      <c r="C11" s="7" t="s">
        <v>47</v>
      </c>
      <c r="E11" s="71" t="s">
        <v>135</v>
      </c>
      <c r="G11" s="7" t="s">
        <v>45</v>
      </c>
      <c r="I11" s="71" t="s">
        <v>137</v>
      </c>
      <c r="J11" s="8"/>
      <c r="K11" s="7" t="s">
        <v>42</v>
      </c>
      <c r="L11" s="9"/>
      <c r="M11" s="7" t="s">
        <v>189</v>
      </c>
      <c r="O11" s="5" t="s">
        <v>190</v>
      </c>
      <c r="Q11" s="5" t="s">
        <v>40</v>
      </c>
    </row>
    <row r="12" spans="3:17" ht="15.75" customHeight="1">
      <c r="C12" s="9" t="s">
        <v>9</v>
      </c>
      <c r="D12" s="9"/>
      <c r="E12" s="9" t="s">
        <v>9</v>
      </c>
      <c r="F12" s="9"/>
      <c r="G12" s="9" t="s">
        <v>9</v>
      </c>
      <c r="H12" s="9"/>
      <c r="I12" s="9" t="s">
        <v>9</v>
      </c>
      <c r="K12" s="9" t="s">
        <v>9</v>
      </c>
      <c r="L12" s="9"/>
      <c r="M12" s="9" t="s">
        <v>9</v>
      </c>
      <c r="O12" s="9" t="s">
        <v>9</v>
      </c>
      <c r="Q12" s="9" t="s">
        <v>9</v>
      </c>
    </row>
    <row r="14" spans="1:22" ht="15.75" customHeight="1">
      <c r="A14" s="1" t="s">
        <v>134</v>
      </c>
      <c r="C14" s="69">
        <v>14200</v>
      </c>
      <c r="D14" s="22"/>
      <c r="E14" s="22">
        <v>2674</v>
      </c>
      <c r="F14" s="22"/>
      <c r="G14" s="22">
        <v>3120</v>
      </c>
      <c r="H14" s="22"/>
      <c r="I14" s="22">
        <v>-23</v>
      </c>
      <c r="J14" s="22"/>
      <c r="K14" s="22">
        <v>5180</v>
      </c>
      <c r="L14" s="22"/>
      <c r="M14" s="22">
        <f>SUM(C14:K14)</f>
        <v>25151</v>
      </c>
      <c r="N14" s="22"/>
      <c r="O14" s="22">
        <v>0</v>
      </c>
      <c r="P14" s="22"/>
      <c r="Q14" s="22">
        <f>SUM(M14:P14)</f>
        <v>25151</v>
      </c>
      <c r="R14" s="22"/>
      <c r="S14" s="22"/>
      <c r="T14" s="22"/>
      <c r="U14" s="22"/>
      <c r="V14" s="22"/>
    </row>
    <row r="15" spans="1:22" ht="15.75" customHeight="1">
      <c r="A15" s="3"/>
      <c r="C15" s="22"/>
      <c r="D15" s="22"/>
      <c r="E15" s="22"/>
      <c r="F15" s="22"/>
      <c r="G15" s="22"/>
      <c r="H15" s="22"/>
      <c r="I15" s="22"/>
      <c r="J15" s="22"/>
      <c r="K15" s="11"/>
      <c r="L15" s="11"/>
      <c r="M15" s="22"/>
      <c r="N15" s="22"/>
      <c r="O15" s="22"/>
      <c r="P15" s="22"/>
      <c r="Q15" s="22"/>
      <c r="R15" s="22"/>
      <c r="S15" s="22"/>
      <c r="T15" s="22"/>
      <c r="U15" s="22"/>
      <c r="V15" s="22"/>
    </row>
    <row r="16" spans="1:22" ht="15.75" customHeight="1">
      <c r="A16" s="1" t="s">
        <v>191</v>
      </c>
      <c r="C16" s="22">
        <v>4733</v>
      </c>
      <c r="D16" s="22"/>
      <c r="E16" s="22">
        <v>-2674</v>
      </c>
      <c r="F16" s="22"/>
      <c r="G16" s="22">
        <v>0</v>
      </c>
      <c r="H16" s="22"/>
      <c r="I16" s="22">
        <v>0</v>
      </c>
      <c r="J16" s="22"/>
      <c r="K16" s="11">
        <v>-2130</v>
      </c>
      <c r="L16" s="11"/>
      <c r="M16" s="22">
        <f>SUM(C16:K16)</f>
        <v>-71</v>
      </c>
      <c r="N16" s="22"/>
      <c r="O16" s="22">
        <v>0</v>
      </c>
      <c r="P16" s="22"/>
      <c r="Q16" s="22">
        <f>SUM(M16:P16)</f>
        <v>-71</v>
      </c>
      <c r="R16" s="22"/>
      <c r="S16" s="22"/>
      <c r="T16" s="22"/>
      <c r="U16" s="22"/>
      <c r="V16" s="22"/>
    </row>
    <row r="17" spans="3:22" ht="15.75" customHeight="1">
      <c r="C17" s="22"/>
      <c r="D17" s="22"/>
      <c r="E17" s="22"/>
      <c r="F17" s="22"/>
      <c r="G17" s="22"/>
      <c r="H17" s="22"/>
      <c r="I17" s="22"/>
      <c r="J17" s="22"/>
      <c r="K17" s="11"/>
      <c r="L17" s="11"/>
      <c r="M17" s="22"/>
      <c r="N17" s="22"/>
      <c r="O17" s="22"/>
      <c r="P17" s="22"/>
      <c r="Q17" s="22"/>
      <c r="R17" s="22"/>
      <c r="S17" s="22"/>
      <c r="T17" s="22"/>
      <c r="U17" s="22"/>
      <c r="V17" s="22"/>
    </row>
    <row r="18" spans="1:22" ht="15.75" customHeight="1">
      <c r="A18" s="89" t="s">
        <v>210</v>
      </c>
      <c r="B18" s="89"/>
      <c r="C18" s="22"/>
      <c r="D18" s="22"/>
      <c r="E18" s="22"/>
      <c r="F18" s="22"/>
      <c r="G18" s="22"/>
      <c r="H18" s="22"/>
      <c r="I18" s="22"/>
      <c r="J18" s="22"/>
      <c r="K18" s="11"/>
      <c r="L18" s="11"/>
      <c r="M18" s="22"/>
      <c r="N18" s="22"/>
      <c r="O18" s="22"/>
      <c r="P18" s="22"/>
      <c r="Q18" s="22"/>
      <c r="R18" s="22"/>
      <c r="S18" s="22"/>
      <c r="T18" s="22"/>
      <c r="U18" s="22"/>
      <c r="V18" s="22"/>
    </row>
    <row r="19" spans="1:22" ht="15.75" customHeight="1">
      <c r="A19" s="89"/>
      <c r="B19" s="89"/>
      <c r="C19" s="22">
        <v>0</v>
      </c>
      <c r="D19" s="22"/>
      <c r="E19" s="22">
        <v>0</v>
      </c>
      <c r="F19" s="22"/>
      <c r="G19" s="22">
        <v>0</v>
      </c>
      <c r="H19" s="22"/>
      <c r="I19" s="22">
        <v>-23</v>
      </c>
      <c r="J19" s="22"/>
      <c r="K19" s="11">
        <v>0</v>
      </c>
      <c r="L19" s="11"/>
      <c r="M19" s="22">
        <f>SUM(C19:K19)</f>
        <v>-23</v>
      </c>
      <c r="N19" s="22"/>
      <c r="O19" s="22">
        <v>-107</v>
      </c>
      <c r="P19" s="22"/>
      <c r="Q19" s="22">
        <f>SUM(M19:P19)</f>
        <v>-130</v>
      </c>
      <c r="R19" s="22"/>
      <c r="S19" s="22"/>
      <c r="T19" s="22"/>
      <c r="U19" s="22"/>
      <c r="V19" s="22"/>
    </row>
    <row r="20" spans="3:22" ht="15.75" customHeight="1">
      <c r="C20" s="22"/>
      <c r="D20" s="22"/>
      <c r="E20" s="22"/>
      <c r="F20" s="22"/>
      <c r="G20" s="22"/>
      <c r="H20" s="22"/>
      <c r="I20" s="22"/>
      <c r="J20" s="22"/>
      <c r="K20" s="11"/>
      <c r="L20" s="11"/>
      <c r="M20" s="22"/>
      <c r="N20" s="22"/>
      <c r="O20" s="22"/>
      <c r="P20" s="22"/>
      <c r="Q20" s="22"/>
      <c r="R20" s="22"/>
      <c r="S20" s="22"/>
      <c r="T20" s="22"/>
      <c r="U20" s="22"/>
      <c r="V20" s="22"/>
    </row>
    <row r="21" spans="1:22" ht="15.75" customHeight="1">
      <c r="A21" s="89" t="s">
        <v>211</v>
      </c>
      <c r="B21" s="89"/>
      <c r="C21" s="22"/>
      <c r="D21" s="22"/>
      <c r="E21" s="22"/>
      <c r="F21" s="22"/>
      <c r="G21" s="22"/>
      <c r="H21" s="22"/>
      <c r="I21" s="22"/>
      <c r="J21" s="22"/>
      <c r="K21" s="11"/>
      <c r="L21" s="11"/>
      <c r="M21" s="22"/>
      <c r="N21" s="22"/>
      <c r="O21" s="22"/>
      <c r="P21" s="22"/>
      <c r="Q21" s="22"/>
      <c r="R21" s="22"/>
      <c r="S21" s="22"/>
      <c r="T21" s="22"/>
      <c r="U21" s="22"/>
      <c r="V21" s="22"/>
    </row>
    <row r="22" spans="1:22" ht="15.75" customHeight="1">
      <c r="A22" s="89"/>
      <c r="B22" s="89"/>
      <c r="C22" s="22">
        <v>0</v>
      </c>
      <c r="D22" s="22"/>
      <c r="E22" s="22">
        <v>0</v>
      </c>
      <c r="F22" s="22"/>
      <c r="G22" s="22">
        <v>0</v>
      </c>
      <c r="H22" s="22"/>
      <c r="I22" s="22">
        <v>0</v>
      </c>
      <c r="J22" s="22"/>
      <c r="K22" s="11"/>
      <c r="L22" s="11"/>
      <c r="M22" s="22">
        <f>SUM(C22:K22)</f>
        <v>0</v>
      </c>
      <c r="N22" s="22"/>
      <c r="O22" s="22">
        <v>5692</v>
      </c>
      <c r="P22" s="22"/>
      <c r="Q22" s="22">
        <f>SUM(M22:P22)</f>
        <v>5692</v>
      </c>
      <c r="R22" s="22"/>
      <c r="S22" s="22"/>
      <c r="T22" s="22"/>
      <c r="U22" s="22"/>
      <c r="V22" s="22"/>
    </row>
    <row r="23" spans="3:22" ht="15.75" customHeight="1">
      <c r="C23" s="22"/>
      <c r="D23" s="22"/>
      <c r="E23" s="22"/>
      <c r="F23" s="22"/>
      <c r="G23" s="22"/>
      <c r="H23" s="22"/>
      <c r="I23" s="22"/>
      <c r="J23" s="22"/>
      <c r="K23" s="11"/>
      <c r="L23" s="11"/>
      <c r="M23" s="22"/>
      <c r="N23" s="22"/>
      <c r="O23" s="22"/>
      <c r="P23" s="22"/>
      <c r="Q23" s="22"/>
      <c r="R23" s="22"/>
      <c r="S23" s="22"/>
      <c r="T23" s="22"/>
      <c r="U23" s="22"/>
      <c r="V23" s="22"/>
    </row>
    <row r="24" spans="1:22" ht="15.75" customHeight="1">
      <c r="A24" s="1" t="s">
        <v>48</v>
      </c>
      <c r="C24" s="22">
        <v>0</v>
      </c>
      <c r="D24" s="22"/>
      <c r="E24" s="22">
        <v>0</v>
      </c>
      <c r="F24" s="22"/>
      <c r="G24" s="22">
        <v>0</v>
      </c>
      <c r="H24" s="22"/>
      <c r="I24" s="22">
        <v>0</v>
      </c>
      <c r="J24" s="22"/>
      <c r="K24" s="11">
        <v>9248</v>
      </c>
      <c r="L24" s="11"/>
      <c r="M24" s="22">
        <f>SUM(C24:K24)</f>
        <v>9248</v>
      </c>
      <c r="N24" s="22"/>
      <c r="O24" s="22">
        <v>-177</v>
      </c>
      <c r="P24" s="22"/>
      <c r="Q24" s="22">
        <f>SUM(M24:P24)</f>
        <v>9071</v>
      </c>
      <c r="R24" s="22"/>
      <c r="S24" s="22"/>
      <c r="T24" s="22"/>
      <c r="U24" s="22"/>
      <c r="V24" s="22"/>
    </row>
    <row r="25" spans="3:22" ht="15.75" customHeight="1">
      <c r="C25" s="22"/>
      <c r="D25" s="22"/>
      <c r="E25" s="22"/>
      <c r="F25" s="22"/>
      <c r="G25" s="22"/>
      <c r="H25" s="22"/>
      <c r="I25" s="22"/>
      <c r="J25" s="22"/>
      <c r="K25" s="11"/>
      <c r="L25" s="11"/>
      <c r="M25" s="22"/>
      <c r="N25" s="22"/>
      <c r="O25" s="22"/>
      <c r="P25" s="22"/>
      <c r="Q25" s="22"/>
      <c r="R25" s="22"/>
      <c r="S25" s="22"/>
      <c r="T25" s="22"/>
      <c r="U25" s="22"/>
      <c r="V25" s="22"/>
    </row>
    <row r="26" spans="1:22" ht="15.75" customHeight="1">
      <c r="A26" s="1" t="s">
        <v>192</v>
      </c>
      <c r="C26" s="22">
        <v>0</v>
      </c>
      <c r="D26" s="22"/>
      <c r="E26" s="22">
        <v>0</v>
      </c>
      <c r="F26" s="22"/>
      <c r="G26" s="22">
        <v>-3120</v>
      </c>
      <c r="H26" s="22"/>
      <c r="I26" s="22"/>
      <c r="J26" s="22"/>
      <c r="K26" s="11">
        <v>3120</v>
      </c>
      <c r="L26" s="11"/>
      <c r="M26" s="22">
        <f>SUM(C26:K26)</f>
        <v>0</v>
      </c>
      <c r="N26" s="22"/>
      <c r="O26" s="22">
        <v>0</v>
      </c>
      <c r="P26" s="22"/>
      <c r="Q26" s="22">
        <f>SUM(M26:P26)</f>
        <v>0</v>
      </c>
      <c r="R26" s="22"/>
      <c r="S26" s="22"/>
      <c r="T26" s="22"/>
      <c r="U26" s="22"/>
      <c r="V26" s="22"/>
    </row>
    <row r="27" spans="3:22" ht="15.75" customHeight="1">
      <c r="C27" s="22"/>
      <c r="D27" s="22"/>
      <c r="E27" s="22"/>
      <c r="F27" s="22"/>
      <c r="G27" s="22"/>
      <c r="H27" s="22"/>
      <c r="I27" s="22"/>
      <c r="J27" s="22"/>
      <c r="K27" s="11"/>
      <c r="L27" s="11"/>
      <c r="M27" s="22"/>
      <c r="N27" s="22"/>
      <c r="O27" s="22"/>
      <c r="P27" s="22"/>
      <c r="Q27" s="22"/>
      <c r="R27" s="22"/>
      <c r="S27" s="22"/>
      <c r="T27" s="22"/>
      <c r="U27" s="22"/>
      <c r="V27" s="22"/>
    </row>
    <row r="28" spans="1:22" ht="15.75" customHeight="1">
      <c r="A28" s="1" t="s">
        <v>195</v>
      </c>
      <c r="C28" s="22"/>
      <c r="D28" s="22"/>
      <c r="E28" s="22"/>
      <c r="F28" s="22"/>
      <c r="G28" s="22"/>
      <c r="H28" s="22"/>
      <c r="I28" s="22"/>
      <c r="J28" s="22"/>
      <c r="K28" s="11">
        <v>-4733</v>
      </c>
      <c r="L28" s="11"/>
      <c r="M28" s="22">
        <v>-4733</v>
      </c>
      <c r="N28" s="22"/>
      <c r="O28" s="22">
        <v>0</v>
      </c>
      <c r="P28" s="22"/>
      <c r="Q28" s="22">
        <v>-4733</v>
      </c>
      <c r="R28" s="22"/>
      <c r="S28" s="22"/>
      <c r="T28" s="22"/>
      <c r="U28" s="22"/>
      <c r="V28" s="22"/>
    </row>
    <row r="29" spans="3:22" ht="15.75" customHeight="1">
      <c r="C29" s="22"/>
      <c r="D29" s="22"/>
      <c r="E29" s="22"/>
      <c r="F29" s="22"/>
      <c r="G29" s="22"/>
      <c r="H29" s="22"/>
      <c r="I29" s="22"/>
      <c r="J29" s="22"/>
      <c r="K29" s="11"/>
      <c r="L29" s="11"/>
      <c r="M29" s="22"/>
      <c r="N29" s="22"/>
      <c r="O29" s="22"/>
      <c r="P29" s="22"/>
      <c r="Q29" s="22"/>
      <c r="R29" s="22"/>
      <c r="S29" s="22"/>
      <c r="T29" s="22"/>
      <c r="U29" s="22"/>
      <c r="V29" s="22"/>
    </row>
    <row r="30" spans="1:22" ht="15.75" customHeight="1" thickBot="1">
      <c r="A30" s="1" t="s">
        <v>232</v>
      </c>
      <c r="C30" s="67">
        <f>SUM(C14:C29)</f>
        <v>18933</v>
      </c>
      <c r="D30" s="67"/>
      <c r="E30" s="67">
        <f>SUM(E14:E29)</f>
        <v>0</v>
      </c>
      <c r="F30" s="67"/>
      <c r="G30" s="67">
        <f>SUM(G14:G29)</f>
        <v>0</v>
      </c>
      <c r="H30" s="67"/>
      <c r="I30" s="67">
        <f>SUM(I14:I29)</f>
        <v>-46</v>
      </c>
      <c r="J30" s="67"/>
      <c r="K30" s="67">
        <f>SUM(K14:K29)</f>
        <v>10685</v>
      </c>
      <c r="L30" s="67"/>
      <c r="M30" s="67">
        <f>SUM(M14:M29)</f>
        <v>29572</v>
      </c>
      <c r="N30" s="67"/>
      <c r="O30" s="67">
        <f>SUM(O14:O29)</f>
        <v>5408</v>
      </c>
      <c r="P30" s="67"/>
      <c r="Q30" s="67">
        <f>SUM(Q14:Q29)</f>
        <v>34980</v>
      </c>
      <c r="R30" s="22"/>
      <c r="S30" s="22"/>
      <c r="T30" s="22"/>
      <c r="U30" s="22"/>
      <c r="V30" s="22"/>
    </row>
    <row r="31" spans="3:22" ht="15.75" customHeight="1">
      <c r="C31" s="11"/>
      <c r="D31" s="11"/>
      <c r="E31" s="11"/>
      <c r="F31" s="11"/>
      <c r="G31" s="11"/>
      <c r="H31" s="11"/>
      <c r="I31" s="11"/>
      <c r="J31" s="11"/>
      <c r="K31" s="11"/>
      <c r="L31" s="11"/>
      <c r="M31" s="11"/>
      <c r="N31" s="22"/>
      <c r="O31" s="22"/>
      <c r="P31" s="22"/>
      <c r="Q31" s="22"/>
      <c r="R31" s="22"/>
      <c r="S31" s="22"/>
      <c r="T31" s="22"/>
      <c r="U31" s="22"/>
      <c r="V31" s="22"/>
    </row>
    <row r="32" spans="1:22" ht="15.75" customHeight="1">
      <c r="A32" s="1" t="s">
        <v>193</v>
      </c>
      <c r="C32" s="22">
        <f>'BS'!G36</f>
        <v>18933</v>
      </c>
      <c r="D32" s="22"/>
      <c r="E32" s="22">
        <v>0</v>
      </c>
      <c r="F32" s="22"/>
      <c r="G32" s="22">
        <v>0</v>
      </c>
      <c r="H32" s="22"/>
      <c r="I32" s="22">
        <v>-46</v>
      </c>
      <c r="J32" s="22"/>
      <c r="K32" s="22">
        <f>'BS'!G38</f>
        <v>10685</v>
      </c>
      <c r="L32" s="22"/>
      <c r="M32" s="22">
        <f>SUM(C32:K32)</f>
        <v>29572</v>
      </c>
      <c r="N32" s="22"/>
      <c r="O32" s="22">
        <f>'BS'!G41</f>
        <v>5408</v>
      </c>
      <c r="P32" s="22"/>
      <c r="Q32" s="22">
        <f>SUM(M32:P32)</f>
        <v>34980</v>
      </c>
      <c r="R32" s="22"/>
      <c r="S32" s="22"/>
      <c r="T32" s="22"/>
      <c r="U32" s="22"/>
      <c r="V32" s="22"/>
    </row>
    <row r="33" spans="3:22" ht="15.75" customHeight="1">
      <c r="C33" s="69"/>
      <c r="D33" s="22"/>
      <c r="E33" s="22"/>
      <c r="F33" s="22"/>
      <c r="G33" s="22"/>
      <c r="H33" s="22"/>
      <c r="I33" s="22"/>
      <c r="J33" s="22"/>
      <c r="K33" s="22"/>
      <c r="L33" s="22"/>
      <c r="M33" s="22">
        <f aca="true" t="shared" si="0" ref="M33:M39">SUM(C33:K33)</f>
        <v>0</v>
      </c>
      <c r="N33" s="22"/>
      <c r="O33" s="22"/>
      <c r="P33" s="22"/>
      <c r="Q33" s="22"/>
      <c r="R33" s="22"/>
      <c r="S33" s="22"/>
      <c r="T33" s="22"/>
      <c r="U33" s="22"/>
      <c r="V33" s="22"/>
    </row>
    <row r="34" spans="1:22" ht="15.75" customHeight="1">
      <c r="A34" s="66" t="s">
        <v>48</v>
      </c>
      <c r="B34" s="66"/>
      <c r="C34" s="11">
        <v>0</v>
      </c>
      <c r="D34" s="11"/>
      <c r="E34" s="11">
        <v>0</v>
      </c>
      <c r="F34" s="11"/>
      <c r="G34" s="11">
        <v>0</v>
      </c>
      <c r="H34" s="11"/>
      <c r="I34" s="11">
        <v>0</v>
      </c>
      <c r="J34" s="11"/>
      <c r="K34" s="11">
        <f>'IS'!G39</f>
        <v>9463</v>
      </c>
      <c r="L34" s="11"/>
      <c r="M34" s="22">
        <f t="shared" si="0"/>
        <v>9463</v>
      </c>
      <c r="N34" s="11"/>
      <c r="O34" s="11">
        <v>-63</v>
      </c>
      <c r="P34" s="11"/>
      <c r="Q34" s="22">
        <f>SUM(M34:P34)</f>
        <v>9400</v>
      </c>
      <c r="R34" s="11"/>
      <c r="S34" s="11"/>
      <c r="T34" s="22"/>
      <c r="U34" s="22"/>
      <c r="V34" s="22"/>
    </row>
    <row r="35" spans="1:22" ht="15.75" customHeight="1">
      <c r="A35" s="66"/>
      <c r="B35" s="66"/>
      <c r="C35" s="11"/>
      <c r="D35" s="11"/>
      <c r="E35" s="11"/>
      <c r="F35" s="11"/>
      <c r="G35" s="11"/>
      <c r="H35" s="11"/>
      <c r="I35" s="11"/>
      <c r="J35" s="11"/>
      <c r="K35" s="11"/>
      <c r="L35" s="11"/>
      <c r="M35" s="22"/>
      <c r="N35" s="11"/>
      <c r="O35" s="11"/>
      <c r="P35" s="11"/>
      <c r="Q35" s="22"/>
      <c r="R35" s="11"/>
      <c r="S35" s="11"/>
      <c r="T35" s="22"/>
      <c r="U35" s="22"/>
      <c r="V35" s="22"/>
    </row>
    <row r="36" spans="1:22" ht="15.75" customHeight="1">
      <c r="A36" s="89" t="s">
        <v>210</v>
      </c>
      <c r="B36" s="89"/>
      <c r="C36" s="11"/>
      <c r="D36" s="11"/>
      <c r="E36" s="11"/>
      <c r="F36" s="11"/>
      <c r="G36" s="11"/>
      <c r="H36" s="11"/>
      <c r="I36" s="11">
        <v>-72</v>
      </c>
      <c r="J36" s="11"/>
      <c r="K36" s="11"/>
      <c r="L36" s="11"/>
      <c r="M36" s="22">
        <f t="shared" si="0"/>
        <v>-72</v>
      </c>
      <c r="N36" s="11"/>
      <c r="O36" s="11">
        <v>-203</v>
      </c>
      <c r="P36" s="11"/>
      <c r="Q36" s="22">
        <f>SUM(M36:P36)</f>
        <v>-275</v>
      </c>
      <c r="R36" s="11"/>
      <c r="S36" s="11"/>
      <c r="T36" s="22"/>
      <c r="U36" s="22"/>
      <c r="V36" s="22"/>
    </row>
    <row r="37" spans="1:22" ht="15.75" customHeight="1">
      <c r="A37" s="89"/>
      <c r="B37" s="89"/>
      <c r="C37" s="11"/>
      <c r="D37" s="11"/>
      <c r="E37" s="11"/>
      <c r="F37" s="11"/>
      <c r="G37" s="11"/>
      <c r="H37" s="11"/>
      <c r="I37" s="11"/>
      <c r="J37" s="11"/>
      <c r="K37" s="11"/>
      <c r="L37" s="11"/>
      <c r="M37" s="22"/>
      <c r="N37" s="11"/>
      <c r="O37" s="11"/>
      <c r="P37" s="11"/>
      <c r="Q37" s="22"/>
      <c r="R37" s="11"/>
      <c r="S37" s="11"/>
      <c r="T37" s="22"/>
      <c r="U37" s="22"/>
      <c r="V37" s="22"/>
    </row>
    <row r="38" spans="1:22" ht="15.75" customHeight="1">
      <c r="A38" s="27"/>
      <c r="B38" s="27"/>
      <c r="C38" s="11"/>
      <c r="D38" s="11"/>
      <c r="E38" s="11"/>
      <c r="F38" s="11"/>
      <c r="G38" s="11"/>
      <c r="H38" s="11"/>
      <c r="I38" s="11"/>
      <c r="J38" s="11"/>
      <c r="K38" s="11"/>
      <c r="L38" s="11"/>
      <c r="M38" s="22"/>
      <c r="N38" s="11"/>
      <c r="O38" s="11"/>
      <c r="P38" s="11"/>
      <c r="Q38" s="22"/>
      <c r="R38" s="11"/>
      <c r="S38" s="11"/>
      <c r="T38" s="22"/>
      <c r="U38" s="22"/>
      <c r="V38" s="22"/>
    </row>
    <row r="39" spans="1:22" ht="15.75" customHeight="1">
      <c r="A39" s="66" t="s">
        <v>195</v>
      </c>
      <c r="B39" s="66"/>
      <c r="C39" s="11"/>
      <c r="D39" s="11"/>
      <c r="E39" s="11"/>
      <c r="F39" s="11"/>
      <c r="G39" s="11"/>
      <c r="H39" s="11"/>
      <c r="I39" s="11"/>
      <c r="J39" s="11"/>
      <c r="K39" s="11">
        <v>-6626</v>
      </c>
      <c r="L39" s="11"/>
      <c r="M39" s="22">
        <f t="shared" si="0"/>
        <v>-6626</v>
      </c>
      <c r="N39" s="11"/>
      <c r="O39" s="11"/>
      <c r="P39" s="11"/>
      <c r="Q39" s="22">
        <f>SUM(M39:P39)</f>
        <v>-6626</v>
      </c>
      <c r="R39" s="11"/>
      <c r="S39" s="11"/>
      <c r="T39" s="22"/>
      <c r="U39" s="22"/>
      <c r="V39" s="22"/>
    </row>
    <row r="40" spans="3:22" ht="15.75" customHeight="1">
      <c r="C40" s="22"/>
      <c r="D40" s="22"/>
      <c r="E40" s="22"/>
      <c r="F40" s="22"/>
      <c r="G40" s="22"/>
      <c r="H40" s="22"/>
      <c r="I40" s="22"/>
      <c r="J40" s="22"/>
      <c r="K40" s="11"/>
      <c r="L40" s="11"/>
      <c r="M40" s="11"/>
      <c r="N40" s="22"/>
      <c r="O40" s="22"/>
      <c r="P40" s="22"/>
      <c r="Q40" s="22"/>
      <c r="R40" s="22"/>
      <c r="S40" s="22"/>
      <c r="T40" s="22"/>
      <c r="U40" s="22"/>
      <c r="V40" s="22"/>
    </row>
    <row r="41" spans="1:22" ht="15.75" customHeight="1" thickBot="1">
      <c r="A41" s="1" t="s">
        <v>233</v>
      </c>
      <c r="C41" s="67">
        <f>SUM(C32:C40)</f>
        <v>18933</v>
      </c>
      <c r="D41" s="67"/>
      <c r="E41" s="67">
        <f>SUM(E32:E40)</f>
        <v>0</v>
      </c>
      <c r="F41" s="67"/>
      <c r="G41" s="67">
        <f>SUM(G32:G40)</f>
        <v>0</v>
      </c>
      <c r="H41" s="67"/>
      <c r="I41" s="67">
        <f>SUM(I32:I40)</f>
        <v>-118</v>
      </c>
      <c r="J41" s="67"/>
      <c r="K41" s="67">
        <f>SUM(K32:K40)</f>
        <v>13522</v>
      </c>
      <c r="L41" s="67"/>
      <c r="M41" s="67">
        <f>SUM(M32:M40)</f>
        <v>32337</v>
      </c>
      <c r="N41" s="67"/>
      <c r="O41" s="67">
        <f>SUM(O32:O40)</f>
        <v>5142</v>
      </c>
      <c r="P41" s="67"/>
      <c r="Q41" s="67">
        <f>SUM(Q32:Q40)</f>
        <v>37479</v>
      </c>
      <c r="R41" s="22"/>
      <c r="S41" s="22"/>
      <c r="T41" s="22"/>
      <c r="U41" s="22"/>
      <c r="V41" s="22"/>
    </row>
    <row r="42" spans="3:22" ht="15.75" customHeight="1">
      <c r="C42" s="22"/>
      <c r="D42" s="22"/>
      <c r="E42" s="22"/>
      <c r="F42" s="22"/>
      <c r="G42" s="22"/>
      <c r="H42" s="22"/>
      <c r="I42" s="22"/>
      <c r="J42" s="22"/>
      <c r="K42" s="22"/>
      <c r="L42" s="22"/>
      <c r="M42" s="22"/>
      <c r="N42" s="22"/>
      <c r="O42" s="22"/>
      <c r="P42" s="22"/>
      <c r="Q42" s="22"/>
      <c r="R42" s="22"/>
      <c r="S42" s="22"/>
      <c r="T42" s="22"/>
      <c r="U42" s="22"/>
      <c r="V42" s="22"/>
    </row>
    <row r="43" spans="1:22" ht="15.75" customHeight="1">
      <c r="A43" s="3" t="s">
        <v>22</v>
      </c>
      <c r="C43" s="22"/>
      <c r="D43" s="22"/>
      <c r="E43" s="22"/>
      <c r="F43" s="22"/>
      <c r="G43" s="22"/>
      <c r="H43" s="22"/>
      <c r="I43" s="22"/>
      <c r="J43" s="22"/>
      <c r="K43" s="22"/>
      <c r="L43" s="22"/>
      <c r="M43" s="22"/>
      <c r="N43" s="22"/>
      <c r="O43" s="22"/>
      <c r="P43" s="22"/>
      <c r="Q43" s="22"/>
      <c r="R43" s="22"/>
      <c r="S43" s="22"/>
      <c r="T43" s="22"/>
      <c r="U43" s="22"/>
      <c r="V43" s="22"/>
    </row>
    <row r="44" spans="1:17" ht="15.75" customHeight="1">
      <c r="A44" s="3"/>
      <c r="C44" s="22"/>
      <c r="D44" s="22"/>
      <c r="E44" s="22"/>
      <c r="F44" s="22"/>
      <c r="G44" s="22"/>
      <c r="H44" s="22"/>
      <c r="I44" s="22"/>
      <c r="J44" s="22"/>
      <c r="K44" s="22"/>
      <c r="L44" s="22"/>
      <c r="M44" s="22"/>
      <c r="N44" s="22"/>
      <c r="O44" s="22"/>
      <c r="P44" s="22"/>
      <c r="Q44" s="22"/>
    </row>
    <row r="45" spans="1:17" ht="15.75" customHeight="1">
      <c r="A45" s="85" t="s">
        <v>208</v>
      </c>
      <c r="B45" s="88"/>
      <c r="C45" s="88"/>
      <c r="D45" s="88"/>
      <c r="E45" s="88"/>
      <c r="F45" s="88"/>
      <c r="G45" s="88"/>
      <c r="H45" s="88"/>
      <c r="I45" s="88"/>
      <c r="J45" s="88"/>
      <c r="K45" s="88"/>
      <c r="L45" s="88"/>
      <c r="M45" s="88"/>
      <c r="N45" s="88"/>
      <c r="O45" s="88"/>
      <c r="P45" s="88"/>
      <c r="Q45" s="88"/>
    </row>
    <row r="46" spans="1:17" ht="15.75" customHeight="1">
      <c r="A46" s="88"/>
      <c r="B46" s="88"/>
      <c r="C46" s="88"/>
      <c r="D46" s="88"/>
      <c r="E46" s="88"/>
      <c r="F46" s="88"/>
      <c r="G46" s="88"/>
      <c r="H46" s="88"/>
      <c r="I46" s="88"/>
      <c r="J46" s="88"/>
      <c r="K46" s="88"/>
      <c r="L46" s="88"/>
      <c r="M46" s="88"/>
      <c r="N46" s="88"/>
      <c r="O46" s="88"/>
      <c r="P46" s="88"/>
      <c r="Q46" s="88"/>
    </row>
    <row r="47" spans="1:13" ht="21" customHeight="1">
      <c r="A47" s="29"/>
      <c r="B47" s="29"/>
      <c r="C47" s="29"/>
      <c r="D47" s="29"/>
      <c r="E47" s="29"/>
      <c r="F47" s="29"/>
      <c r="G47" s="29"/>
      <c r="H47" s="29"/>
      <c r="I47" s="29"/>
      <c r="J47" s="29"/>
      <c r="K47" s="29"/>
      <c r="L47" s="29"/>
      <c r="M47" s="29"/>
    </row>
    <row r="48" ht="15.75" customHeight="1">
      <c r="A48" s="1" t="s">
        <v>221</v>
      </c>
    </row>
    <row r="50" spans="1:13" ht="15.75" customHeight="1">
      <c r="A50" s="1" t="s">
        <v>146</v>
      </c>
      <c r="B50" s="29"/>
      <c r="C50" s="29"/>
      <c r="D50" s="29"/>
      <c r="E50" s="29"/>
      <c r="F50" s="29"/>
      <c r="G50" s="29"/>
      <c r="H50" s="29"/>
      <c r="I50" s="29"/>
      <c r="J50" s="29"/>
      <c r="K50" s="29"/>
      <c r="L50" s="29"/>
      <c r="M50" s="29"/>
    </row>
    <row r="51" spans="1:13" ht="15.75" customHeight="1">
      <c r="A51" s="29"/>
      <c r="B51" s="29"/>
      <c r="C51" s="29"/>
      <c r="D51" s="29"/>
      <c r="E51" s="29"/>
      <c r="F51" s="29"/>
      <c r="G51" s="29"/>
      <c r="H51" s="29"/>
      <c r="I51" s="29"/>
      <c r="J51" s="29"/>
      <c r="K51" s="29"/>
      <c r="L51" s="29"/>
      <c r="M51" s="29"/>
    </row>
    <row r="54" spans="1:13" ht="15.75" customHeight="1">
      <c r="A54" s="29"/>
      <c r="B54" s="29"/>
      <c r="C54" s="29"/>
      <c r="D54" s="29"/>
      <c r="E54" s="29"/>
      <c r="F54" s="29"/>
      <c r="G54" s="29"/>
      <c r="H54" s="29"/>
      <c r="I54" s="29"/>
      <c r="J54" s="29"/>
      <c r="K54" s="29"/>
      <c r="L54" s="29"/>
      <c r="M54" s="29"/>
    </row>
    <row r="55" spans="1:13" ht="15.75" customHeight="1">
      <c r="A55" s="29"/>
      <c r="B55" s="29"/>
      <c r="C55" s="29"/>
      <c r="D55" s="29"/>
      <c r="E55" s="29"/>
      <c r="F55" s="29"/>
      <c r="G55" s="29"/>
      <c r="H55" s="29"/>
      <c r="I55" s="29"/>
      <c r="J55" s="29"/>
      <c r="K55" s="29"/>
      <c r="L55" s="29"/>
      <c r="M55" s="29"/>
    </row>
    <row r="56" spans="1:13" ht="15.75" customHeight="1">
      <c r="A56" s="29"/>
      <c r="B56" s="29"/>
      <c r="C56" s="29"/>
      <c r="D56" s="29"/>
      <c r="E56" s="29"/>
      <c r="F56" s="29"/>
      <c r="G56" s="29"/>
      <c r="H56" s="29"/>
      <c r="I56" s="29"/>
      <c r="J56" s="29"/>
      <c r="K56" s="29"/>
      <c r="L56" s="29"/>
      <c r="M56" s="29"/>
    </row>
    <row r="57" spans="1:13" ht="15.75" customHeight="1">
      <c r="A57" s="29"/>
      <c r="B57" s="29"/>
      <c r="C57" s="29"/>
      <c r="D57" s="29"/>
      <c r="E57" s="29"/>
      <c r="F57" s="29"/>
      <c r="G57" s="29"/>
      <c r="H57" s="29"/>
      <c r="I57" s="29"/>
      <c r="J57" s="29"/>
      <c r="K57" s="29"/>
      <c r="L57" s="29"/>
      <c r="M57" s="29"/>
    </row>
    <row r="58" spans="1:13" ht="15.75" customHeight="1">
      <c r="A58" s="29"/>
      <c r="B58" s="29"/>
      <c r="C58" s="29"/>
      <c r="D58" s="29"/>
      <c r="E58" s="29"/>
      <c r="F58" s="29"/>
      <c r="G58" s="29"/>
      <c r="H58" s="29"/>
      <c r="I58" s="29"/>
      <c r="J58" s="29"/>
      <c r="K58" s="29"/>
      <c r="L58" s="29"/>
      <c r="M58" s="29"/>
    </row>
    <row r="59" spans="1:13" ht="15.75" customHeight="1">
      <c r="A59" s="29"/>
      <c r="B59" s="29"/>
      <c r="C59" s="29"/>
      <c r="D59" s="29"/>
      <c r="E59" s="29"/>
      <c r="F59" s="29"/>
      <c r="G59" s="29"/>
      <c r="H59" s="29"/>
      <c r="I59" s="29"/>
      <c r="J59" s="29"/>
      <c r="K59" s="29"/>
      <c r="L59" s="29"/>
      <c r="M59" s="29"/>
    </row>
    <row r="60" spans="1:13" ht="15.75" customHeight="1">
      <c r="A60" s="29"/>
      <c r="B60" s="29"/>
      <c r="C60" s="29"/>
      <c r="D60" s="29"/>
      <c r="E60" s="29"/>
      <c r="F60" s="29"/>
      <c r="G60" s="29"/>
      <c r="H60" s="29"/>
      <c r="I60" s="29"/>
      <c r="J60" s="29"/>
      <c r="K60" s="29"/>
      <c r="L60" s="29"/>
      <c r="M60" s="29"/>
    </row>
    <row r="61" spans="1:13" ht="15.75" customHeight="1">
      <c r="A61" s="29"/>
      <c r="B61" s="29"/>
      <c r="C61" s="29"/>
      <c r="D61" s="29"/>
      <c r="E61" s="29"/>
      <c r="F61" s="29"/>
      <c r="G61" s="29"/>
      <c r="H61" s="29"/>
      <c r="I61" s="29"/>
      <c r="J61" s="29"/>
      <c r="K61" s="29"/>
      <c r="L61" s="29"/>
      <c r="M61" s="29"/>
    </row>
    <row r="62" spans="1:13" ht="15.75" customHeight="1">
      <c r="A62" s="29"/>
      <c r="B62" s="29"/>
      <c r="C62" s="29"/>
      <c r="D62" s="29"/>
      <c r="E62" s="29"/>
      <c r="F62" s="29"/>
      <c r="G62" s="29"/>
      <c r="H62" s="29"/>
      <c r="I62" s="29"/>
      <c r="J62" s="29"/>
      <c r="K62" s="29"/>
      <c r="L62" s="29"/>
      <c r="M62" s="29"/>
    </row>
    <row r="63" spans="1:13" ht="15.75" customHeight="1">
      <c r="A63" s="29"/>
      <c r="B63" s="29"/>
      <c r="C63" s="29"/>
      <c r="D63" s="29"/>
      <c r="E63" s="29"/>
      <c r="F63" s="29"/>
      <c r="G63" s="29"/>
      <c r="H63" s="29"/>
      <c r="I63" s="29"/>
      <c r="J63" s="29"/>
      <c r="K63" s="29"/>
      <c r="L63" s="29"/>
      <c r="M63" s="29"/>
    </row>
    <row r="64" spans="1:13" ht="15.75" customHeight="1">
      <c r="A64" s="29"/>
      <c r="B64" s="29"/>
      <c r="C64" s="29"/>
      <c r="D64" s="29"/>
      <c r="E64" s="29"/>
      <c r="F64" s="29"/>
      <c r="G64" s="29"/>
      <c r="H64" s="29"/>
      <c r="I64" s="29"/>
      <c r="J64" s="29"/>
      <c r="K64" s="29"/>
      <c r="L64" s="29"/>
      <c r="M64" s="29"/>
    </row>
    <row r="65" spans="1:13" ht="15.75" customHeight="1">
      <c r="A65" s="29"/>
      <c r="B65" s="29"/>
      <c r="C65" s="29"/>
      <c r="D65" s="29"/>
      <c r="E65" s="29"/>
      <c r="F65" s="29"/>
      <c r="G65" s="29"/>
      <c r="H65" s="29"/>
      <c r="I65" s="29"/>
      <c r="J65" s="29"/>
      <c r="K65" s="29"/>
      <c r="L65" s="29"/>
      <c r="M65" s="29"/>
    </row>
    <row r="66" spans="1:13" ht="15.75" customHeight="1">
      <c r="A66" s="29"/>
      <c r="B66" s="29"/>
      <c r="C66" s="29"/>
      <c r="D66" s="29"/>
      <c r="E66" s="29"/>
      <c r="F66" s="29"/>
      <c r="G66" s="29"/>
      <c r="H66" s="29"/>
      <c r="I66" s="29"/>
      <c r="J66" s="29"/>
      <c r="K66" s="29"/>
      <c r="L66" s="29"/>
      <c r="M66" s="29"/>
    </row>
  </sheetData>
  <sheetProtection/>
  <mergeCells count="5">
    <mergeCell ref="C9:I9"/>
    <mergeCell ref="A45:Q46"/>
    <mergeCell ref="A18:B19"/>
    <mergeCell ref="A21:B22"/>
    <mergeCell ref="A36:B37"/>
  </mergeCells>
  <printOptions/>
  <pageMargins left="1.090551181" right="0.551181102362205" top="0.590551181102362" bottom="0.393700787401575" header="0.31496062992126" footer="0.393700787401575"/>
  <pageSetup firstPageNumber="3" useFirstPageNumber="1" fitToHeight="1" fitToWidth="1" horizontalDpi="300" verticalDpi="300" orientation="landscape" paperSize="9" scale="67"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4:F58"/>
  <sheetViews>
    <sheetView zoomScale="80" zoomScaleNormal="80" zoomScaleSheetLayoutView="100" zoomScalePageLayoutView="0" workbookViewId="0" topLeftCell="A1">
      <selection activeCell="M36" sqref="M36:M37"/>
    </sheetView>
  </sheetViews>
  <sheetFormatPr defaultColWidth="9.140625" defaultRowHeight="15.75" customHeight="1"/>
  <cols>
    <col min="1" max="1" width="3.8515625" style="1" customWidth="1"/>
    <col min="2" max="2" width="49.8515625" style="1" customWidth="1"/>
    <col min="3" max="3" width="9.140625" style="1" customWidth="1"/>
    <col min="4" max="4" width="17.8515625" style="1" customWidth="1"/>
    <col min="5" max="5" width="18.7109375" style="1" customWidth="1"/>
    <col min="6" max="16384" width="9.140625" style="1" customWidth="1"/>
  </cols>
  <sheetData>
    <row r="3" ht="23.25" customHeight="1"/>
    <row r="4" spans="1:3" ht="15.75" customHeight="1">
      <c r="A4" s="3"/>
      <c r="B4" s="4" t="s">
        <v>184</v>
      </c>
      <c r="C4" s="3"/>
    </row>
    <row r="6" spans="1:3" ht="15.75" customHeight="1">
      <c r="A6" s="3" t="s">
        <v>52</v>
      </c>
      <c r="C6" s="3"/>
    </row>
    <row r="7" spans="1:3" ht="15.75" customHeight="1">
      <c r="A7" s="3" t="str">
        <f>'IS'!A7</f>
        <v>For The Fourth Quarter Ended 30 June 2008</v>
      </c>
      <c r="C7" s="3"/>
    </row>
    <row r="8" spans="1:4" ht="15.75" customHeight="1">
      <c r="A8" s="1" t="str">
        <f>'[1]IS'!A9</f>
        <v>(The figures have not been audited)</v>
      </c>
      <c r="C8" s="3"/>
      <c r="D8" s="6"/>
    </row>
    <row r="9" spans="3:5" ht="15.75" customHeight="1">
      <c r="C9" s="3"/>
      <c r="E9" s="7" t="s">
        <v>150</v>
      </c>
    </row>
    <row r="10" spans="1:5" ht="15.75" customHeight="1">
      <c r="A10" s="3"/>
      <c r="C10" s="3"/>
      <c r="D10" s="7" t="s">
        <v>174</v>
      </c>
      <c r="E10" s="71" t="s">
        <v>6</v>
      </c>
    </row>
    <row r="11" spans="1:5" ht="15.75" customHeight="1">
      <c r="A11" s="3"/>
      <c r="C11" s="3"/>
      <c r="D11" s="7" t="s">
        <v>4</v>
      </c>
      <c r="E11" s="71" t="s">
        <v>4</v>
      </c>
    </row>
    <row r="12" spans="4:5" ht="15.75" customHeight="1">
      <c r="D12" s="9" t="s">
        <v>217</v>
      </c>
      <c r="E12" s="9" t="s">
        <v>218</v>
      </c>
    </row>
    <row r="13" spans="3:5" ht="15.75" customHeight="1">
      <c r="C13" s="3" t="s">
        <v>19</v>
      </c>
      <c r="D13" s="71" t="s">
        <v>9</v>
      </c>
      <c r="E13" s="9" t="s">
        <v>9</v>
      </c>
    </row>
    <row r="14" spans="1:5" ht="15.75" customHeight="1">
      <c r="A14" s="72" t="s">
        <v>58</v>
      </c>
      <c r="B14" s="66"/>
      <c r="C14" s="66"/>
      <c r="D14" s="73"/>
      <c r="E14" s="11"/>
    </row>
    <row r="15" spans="1:5" ht="15.75" customHeight="1">
      <c r="A15" s="66" t="s">
        <v>17</v>
      </c>
      <c r="B15" s="66"/>
      <c r="C15" s="66"/>
      <c r="D15" s="12">
        <f>'IS'!D32</f>
        <v>2100</v>
      </c>
      <c r="E15" s="11">
        <f>'IS'!E32</f>
        <v>3077</v>
      </c>
    </row>
    <row r="16" spans="1:5" ht="15.75" customHeight="1">
      <c r="A16" s="66" t="s">
        <v>53</v>
      </c>
      <c r="B16" s="66"/>
      <c r="C16" s="66"/>
      <c r="D16" s="11"/>
      <c r="E16" s="11"/>
    </row>
    <row r="17" spans="1:5" ht="15.75" customHeight="1">
      <c r="A17" s="66"/>
      <c r="B17" s="66" t="s">
        <v>196</v>
      </c>
      <c r="C17" s="66"/>
      <c r="D17" s="11">
        <v>62</v>
      </c>
      <c r="E17" s="11">
        <v>76</v>
      </c>
    </row>
    <row r="18" spans="1:5" ht="15.75" customHeight="1">
      <c r="A18" s="66"/>
      <c r="B18" s="66" t="s">
        <v>54</v>
      </c>
      <c r="C18" s="66"/>
      <c r="D18" s="11">
        <v>135</v>
      </c>
      <c r="E18" s="11">
        <v>75</v>
      </c>
    </row>
    <row r="19" spans="1:5" ht="15.75" customHeight="1">
      <c r="A19" s="66"/>
      <c r="B19" s="1" t="s">
        <v>59</v>
      </c>
      <c r="C19" s="66"/>
      <c r="D19" s="11">
        <f>-'IS'!D24</f>
        <v>-200</v>
      </c>
      <c r="E19" s="11">
        <v>-253</v>
      </c>
    </row>
    <row r="20" spans="1:5" ht="15.75" customHeight="1">
      <c r="A20" s="66"/>
      <c r="B20" s="1" t="s">
        <v>234</v>
      </c>
      <c r="D20" s="22">
        <v>0</v>
      </c>
      <c r="E20" s="22">
        <v>-1</v>
      </c>
    </row>
    <row r="21" spans="1:5" ht="15.75" customHeight="1">
      <c r="A21" s="66"/>
      <c r="B21" s="1" t="s">
        <v>219</v>
      </c>
      <c r="D21" s="22">
        <v>0</v>
      </c>
      <c r="E21" s="22">
        <v>3</v>
      </c>
    </row>
    <row r="22" spans="1:5" ht="15.75" customHeight="1">
      <c r="A22" s="66"/>
      <c r="B22" s="66" t="s">
        <v>180</v>
      </c>
      <c r="C22" s="66"/>
      <c r="D22" s="21">
        <f>-'IS'!D30</f>
        <v>-6</v>
      </c>
      <c r="E22" s="21">
        <v>-49</v>
      </c>
    </row>
    <row r="23" spans="1:5" ht="15.75" customHeight="1">
      <c r="A23" s="66" t="s">
        <v>55</v>
      </c>
      <c r="B23" s="66"/>
      <c r="C23" s="66"/>
      <c r="D23" s="11">
        <f>SUM(D15:D22)</f>
        <v>2091</v>
      </c>
      <c r="E23" s="11">
        <f>SUM(E15:E22)</f>
        <v>2928</v>
      </c>
    </row>
    <row r="24" spans="1:5" ht="15.75" customHeight="1">
      <c r="A24" s="66"/>
      <c r="B24" s="66" t="s">
        <v>197</v>
      </c>
      <c r="C24" s="66"/>
      <c r="D24" s="11">
        <v>2020</v>
      </c>
      <c r="E24" s="11">
        <v>1454</v>
      </c>
    </row>
    <row r="25" spans="1:5" ht="15.75" customHeight="1">
      <c r="A25" s="66"/>
      <c r="B25" s="66" t="s">
        <v>198</v>
      </c>
      <c r="C25" s="66"/>
      <c r="D25" s="11">
        <v>-115</v>
      </c>
      <c r="E25" s="15">
        <v>1525</v>
      </c>
    </row>
    <row r="26" spans="1:5" ht="15.75" customHeight="1">
      <c r="A26" s="66"/>
      <c r="B26" s="66" t="s">
        <v>199</v>
      </c>
      <c r="C26" s="66"/>
      <c r="D26" s="74">
        <v>-581</v>
      </c>
      <c r="E26" s="74">
        <v>-765</v>
      </c>
    </row>
    <row r="27" spans="1:5" ht="15.75" customHeight="1">
      <c r="A27" s="66" t="s">
        <v>200</v>
      </c>
      <c r="B27" s="66"/>
      <c r="C27" s="66"/>
      <c r="D27" s="11">
        <f>SUM(D23:D26)</f>
        <v>3415</v>
      </c>
      <c r="E27" s="11">
        <f>SUM(E23:E26)</f>
        <v>5142</v>
      </c>
    </row>
    <row r="28" spans="2:5" ht="15.75" customHeight="1">
      <c r="B28" s="66" t="s">
        <v>56</v>
      </c>
      <c r="C28" s="66"/>
      <c r="D28" s="11">
        <v>-73</v>
      </c>
      <c r="E28" s="11">
        <v>-125</v>
      </c>
    </row>
    <row r="29" spans="1:5" ht="15.75" customHeight="1">
      <c r="A29" s="66" t="s">
        <v>201</v>
      </c>
      <c r="B29" s="66"/>
      <c r="C29" s="66"/>
      <c r="D29" s="14">
        <f>SUM(D27:D28)</f>
        <v>3342</v>
      </c>
      <c r="E29" s="14">
        <f>SUM(E27:E28)</f>
        <v>5017</v>
      </c>
    </row>
    <row r="30" spans="1:5" ht="15.75" customHeight="1">
      <c r="A30" s="72"/>
      <c r="B30" s="66"/>
      <c r="C30" s="66"/>
      <c r="D30" s="11"/>
      <c r="E30" s="11"/>
    </row>
    <row r="31" spans="1:5" ht="15.75" customHeight="1">
      <c r="A31" s="72" t="s">
        <v>57</v>
      </c>
      <c r="B31" s="66"/>
      <c r="C31" s="66"/>
      <c r="D31" s="11"/>
      <c r="E31" s="11"/>
    </row>
    <row r="32" spans="2:5" ht="15.75" customHeight="1">
      <c r="B32" s="66" t="s">
        <v>131</v>
      </c>
      <c r="C32" s="66"/>
      <c r="D32" s="11">
        <v>-268</v>
      </c>
      <c r="E32" s="11">
        <v>-160</v>
      </c>
    </row>
    <row r="33" spans="2:5" ht="15.75" customHeight="1">
      <c r="B33" s="66" t="s">
        <v>60</v>
      </c>
      <c r="C33" s="66"/>
      <c r="D33" s="11">
        <f>-D19</f>
        <v>200</v>
      </c>
      <c r="E33" s="11">
        <f>-E19</f>
        <v>253</v>
      </c>
    </row>
    <row r="34" spans="2:5" ht="15.75" customHeight="1">
      <c r="B34" s="1" t="s">
        <v>222</v>
      </c>
      <c r="C34" s="79"/>
      <c r="D34" s="11">
        <v>0</v>
      </c>
      <c r="E34" s="11">
        <v>5</v>
      </c>
    </row>
    <row r="35" spans="2:5" ht="15.75" customHeight="1">
      <c r="B35" s="66" t="s">
        <v>152</v>
      </c>
      <c r="C35" s="66"/>
      <c r="D35" s="11">
        <v>-150</v>
      </c>
      <c r="E35" s="11">
        <v>-174</v>
      </c>
    </row>
    <row r="36" spans="2:5" ht="15.75" customHeight="1">
      <c r="B36" s="66" t="s">
        <v>220</v>
      </c>
      <c r="C36" s="66"/>
      <c r="D36" s="11">
        <v>0</v>
      </c>
      <c r="E36" s="11">
        <v>-45</v>
      </c>
    </row>
    <row r="37" spans="1:5" ht="15.75" customHeight="1">
      <c r="A37" s="66" t="s">
        <v>202</v>
      </c>
      <c r="B37" s="66"/>
      <c r="C37" s="66"/>
      <c r="D37" s="14">
        <f>SUM(D32:D36)</f>
        <v>-218</v>
      </c>
      <c r="E37" s="14">
        <f>SUM(E32:E36)</f>
        <v>-121</v>
      </c>
    </row>
    <row r="38" spans="1:5" ht="15.75" customHeight="1">
      <c r="A38" s="66"/>
      <c r="B38" s="66"/>
      <c r="C38" s="66"/>
      <c r="D38" s="11"/>
      <c r="E38" s="11"/>
    </row>
    <row r="39" spans="1:5" ht="15.75" customHeight="1">
      <c r="A39" s="72" t="s">
        <v>148</v>
      </c>
      <c r="B39" s="66"/>
      <c r="C39" s="66"/>
      <c r="D39" s="11"/>
      <c r="E39" s="11"/>
    </row>
    <row r="40" spans="2:5" ht="15.75" customHeight="1">
      <c r="B40" s="66" t="s">
        <v>195</v>
      </c>
      <c r="C40" s="66"/>
      <c r="D40" s="11">
        <v>-2840</v>
      </c>
      <c r="E40" s="11">
        <v>-4733</v>
      </c>
    </row>
    <row r="41" spans="1:5" ht="15.75" customHeight="1">
      <c r="A41" s="1" t="s">
        <v>147</v>
      </c>
      <c r="C41" s="66"/>
      <c r="D41" s="14">
        <f>SUM(D40:D40)</f>
        <v>-2840</v>
      </c>
      <c r="E41" s="14">
        <f>SUM(E40:E40)</f>
        <v>-4733</v>
      </c>
    </row>
    <row r="42" spans="1:5" ht="15.75" customHeight="1">
      <c r="A42" s="66"/>
      <c r="B42" s="66"/>
      <c r="C42" s="66"/>
      <c r="D42" s="11"/>
      <c r="E42" s="11"/>
    </row>
    <row r="43" spans="1:5" ht="15.75" customHeight="1">
      <c r="A43" s="91" t="s">
        <v>151</v>
      </c>
      <c r="B43" s="90"/>
      <c r="C43" s="66"/>
      <c r="D43" s="11">
        <f>D29+D37+D41</f>
        <v>284</v>
      </c>
      <c r="E43" s="11">
        <f>E29+E37+E41</f>
        <v>163</v>
      </c>
    </row>
    <row r="44" spans="1:5" ht="15.75" customHeight="1">
      <c r="A44" s="90"/>
      <c r="B44" s="90"/>
      <c r="C44" s="66"/>
      <c r="D44" s="11"/>
      <c r="E44" s="11"/>
    </row>
    <row r="45" spans="1:5" ht="15.75" customHeight="1">
      <c r="A45" s="66"/>
      <c r="B45" s="66"/>
      <c r="C45" s="66"/>
      <c r="D45" s="11"/>
      <c r="E45" s="11"/>
    </row>
    <row r="46" spans="1:5" ht="15.75" customHeight="1">
      <c r="A46" s="72" t="s">
        <v>62</v>
      </c>
      <c r="B46" s="66"/>
      <c r="C46" s="66"/>
      <c r="D46" s="11"/>
      <c r="E46" s="11"/>
    </row>
    <row r="47" spans="2:5" ht="15.75" customHeight="1">
      <c r="B47" s="72" t="s">
        <v>63</v>
      </c>
      <c r="C47" s="66"/>
      <c r="D47" s="11">
        <v>29259</v>
      </c>
      <c r="E47" s="12">
        <v>27655</v>
      </c>
    </row>
    <row r="48" spans="2:5" ht="15.75" customHeight="1">
      <c r="B48" s="72"/>
      <c r="C48" s="66"/>
      <c r="D48" s="11"/>
      <c r="E48" s="12"/>
    </row>
    <row r="49" spans="1:6" ht="15.75" customHeight="1">
      <c r="A49" s="1" t="s">
        <v>203</v>
      </c>
      <c r="B49" s="72"/>
      <c r="C49" s="66"/>
      <c r="D49" s="11">
        <v>54</v>
      </c>
      <c r="E49" s="11">
        <v>19</v>
      </c>
      <c r="F49" s="66"/>
    </row>
    <row r="50" spans="2:6" ht="15.75" customHeight="1">
      <c r="B50" s="72"/>
      <c r="C50" s="66"/>
      <c r="D50" s="11"/>
      <c r="E50" s="12"/>
      <c r="F50" s="66"/>
    </row>
    <row r="51" spans="1:5" ht="15.75" customHeight="1">
      <c r="A51" s="72" t="s">
        <v>64</v>
      </c>
      <c r="B51" s="66"/>
      <c r="C51" s="66"/>
      <c r="D51" s="11"/>
      <c r="E51" s="11"/>
    </row>
    <row r="52" spans="2:5" ht="15.75" customHeight="1" thickBot="1">
      <c r="B52" s="72" t="s">
        <v>204</v>
      </c>
      <c r="C52" s="66" t="s">
        <v>61</v>
      </c>
      <c r="D52" s="67">
        <f>SUM(D43:D51)</f>
        <v>29597</v>
      </c>
      <c r="E52" s="67">
        <f>SUM(E43:E51)</f>
        <v>27837</v>
      </c>
    </row>
    <row r="53" spans="1:5" ht="15.75" customHeight="1">
      <c r="A53" s="66"/>
      <c r="B53" s="66"/>
      <c r="C53" s="66"/>
      <c r="D53" s="11"/>
      <c r="E53" s="11"/>
    </row>
    <row r="54" spans="1:5" ht="15.75" customHeight="1">
      <c r="A54" s="3" t="s">
        <v>22</v>
      </c>
      <c r="D54" s="22"/>
      <c r="E54" s="22"/>
    </row>
    <row r="55" spans="1:5" ht="15.75" customHeight="1">
      <c r="A55" s="89" t="s">
        <v>223</v>
      </c>
      <c r="B55" s="90"/>
      <c r="C55" s="90"/>
      <c r="D55" s="90"/>
      <c r="E55" s="90"/>
    </row>
    <row r="56" spans="1:6" ht="15.75" customHeight="1">
      <c r="A56" s="90"/>
      <c r="B56" s="90"/>
      <c r="C56" s="90"/>
      <c r="D56" s="90"/>
      <c r="E56" s="90"/>
      <c r="F56" s="29"/>
    </row>
    <row r="57" spans="1:5" ht="15.75" customHeight="1">
      <c r="A57" s="3"/>
      <c r="E57" s="22"/>
    </row>
    <row r="58" spans="1:5" ht="15.75" customHeight="1">
      <c r="A58" s="84" t="s">
        <v>146</v>
      </c>
      <c r="B58" s="84"/>
      <c r="C58" s="84"/>
      <c r="D58" s="84"/>
      <c r="E58" s="84"/>
    </row>
  </sheetData>
  <sheetProtection/>
  <mergeCells count="3">
    <mergeCell ref="A58:E58"/>
    <mergeCell ref="A55:E56"/>
    <mergeCell ref="A43:B44"/>
  </mergeCells>
  <printOptions/>
  <pageMargins left="1.08" right="0.1968503937007874" top="0.3937007874015748" bottom="0.1968503937007874" header="0.22" footer="0.11811023622047245"/>
  <pageSetup firstPageNumber="4" useFirstPageNumber="1" horizontalDpi="300" verticalDpi="300" orientation="portrait" paperSize="9" scale="81"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4:K178"/>
  <sheetViews>
    <sheetView tabSelected="1" view="pageBreakPreview" zoomScale="90" zoomScaleNormal="90" zoomScaleSheetLayoutView="90" zoomScalePageLayoutView="0" workbookViewId="0" topLeftCell="A73">
      <selection activeCell="E84" sqref="E84"/>
    </sheetView>
  </sheetViews>
  <sheetFormatPr defaultColWidth="9.140625" defaultRowHeight="12.75"/>
  <cols>
    <col min="1" max="1" width="4.28125" style="31" customWidth="1"/>
    <col min="2" max="2" width="6.140625" style="31" customWidth="1"/>
    <col min="3" max="3" width="20.28125" style="31" customWidth="1"/>
    <col min="4" max="4" width="13.00390625" style="31" customWidth="1"/>
    <col min="5" max="5" width="1.57421875" style="31" customWidth="1"/>
    <col min="6" max="6" width="14.8515625" style="31" customWidth="1"/>
    <col min="7" max="7" width="2.00390625" style="31" customWidth="1"/>
    <col min="8" max="8" width="13.57421875" style="31" customWidth="1"/>
    <col min="9" max="9" width="1.421875" style="31" customWidth="1"/>
    <col min="10" max="10" width="15.28125" style="31" customWidth="1"/>
    <col min="11" max="11" width="2.8515625" style="31" customWidth="1"/>
    <col min="12" max="16384" width="9.140625" style="31" customWidth="1"/>
  </cols>
  <sheetData>
    <row r="1" ht="13.5"/>
    <row r="2" ht="13.5"/>
    <row r="3" ht="13.5"/>
    <row r="4" ht="15">
      <c r="A4" s="30"/>
    </row>
    <row r="5" spans="2:4" ht="13.5">
      <c r="B5" s="100" t="s">
        <v>242</v>
      </c>
      <c r="C5" s="101"/>
      <c r="D5" s="101"/>
    </row>
    <row r="6" spans="2:4" ht="15">
      <c r="B6" s="81"/>
      <c r="C6" s="82"/>
      <c r="D6" s="82"/>
    </row>
    <row r="7" ht="15">
      <c r="A7" s="30" t="s">
        <v>65</v>
      </c>
    </row>
    <row r="8" ht="15">
      <c r="A8" s="30" t="str">
        <f>'IS'!A7</f>
        <v>For The Fourth Quarter Ended 30 June 2008</v>
      </c>
    </row>
    <row r="10" spans="1:7" ht="15">
      <c r="A10" s="32" t="s">
        <v>66</v>
      </c>
      <c r="B10" s="32" t="s">
        <v>67</v>
      </c>
      <c r="C10" s="32"/>
      <c r="D10" s="33"/>
      <c r="E10" s="33"/>
      <c r="F10" s="33"/>
      <c r="G10" s="33"/>
    </row>
    <row r="11" spans="1:5" ht="15">
      <c r="A11" s="33"/>
      <c r="B11" s="33"/>
      <c r="C11" s="33"/>
      <c r="D11" s="34"/>
      <c r="E11" s="34"/>
    </row>
    <row r="12" spans="1:7" ht="15">
      <c r="A12" s="32" t="s">
        <v>68</v>
      </c>
      <c r="B12" s="32" t="s">
        <v>69</v>
      </c>
      <c r="C12" s="32"/>
      <c r="D12" s="34"/>
      <c r="E12" s="34"/>
      <c r="F12" s="34"/>
      <c r="G12" s="34"/>
    </row>
    <row r="13" spans="1:11" ht="43.5" customHeight="1">
      <c r="A13" s="32"/>
      <c r="B13" s="102" t="s">
        <v>212</v>
      </c>
      <c r="C13" s="102"/>
      <c r="D13" s="102"/>
      <c r="E13" s="102"/>
      <c r="F13" s="102"/>
      <c r="G13" s="102"/>
      <c r="H13" s="93"/>
      <c r="I13" s="93"/>
      <c r="J13" s="93"/>
      <c r="K13" s="36"/>
    </row>
    <row r="14" spans="1:7" ht="15">
      <c r="A14" s="33"/>
      <c r="B14" s="33"/>
      <c r="C14" s="33"/>
      <c r="D14" s="37"/>
      <c r="E14" s="37"/>
      <c r="F14" s="37"/>
      <c r="G14" s="37"/>
    </row>
    <row r="15" spans="1:11" ht="54.75" customHeight="1">
      <c r="A15" s="33"/>
      <c r="B15" s="102" t="s">
        <v>209</v>
      </c>
      <c r="C15" s="102"/>
      <c r="D15" s="102"/>
      <c r="E15" s="102"/>
      <c r="F15" s="102"/>
      <c r="G15" s="102"/>
      <c r="H15" s="93"/>
      <c r="I15" s="93"/>
      <c r="J15" s="93"/>
      <c r="K15" s="36"/>
    </row>
    <row r="16" spans="1:7" ht="13.5">
      <c r="A16" s="33"/>
      <c r="B16" s="38"/>
      <c r="C16" s="38"/>
      <c r="D16" s="38"/>
      <c r="E16" s="38"/>
      <c r="F16" s="38"/>
      <c r="G16" s="38"/>
    </row>
    <row r="17" spans="1:11" ht="15">
      <c r="A17" s="32" t="s">
        <v>70</v>
      </c>
      <c r="B17" s="32" t="s">
        <v>71</v>
      </c>
      <c r="C17" s="32"/>
      <c r="D17" s="39"/>
      <c r="E17" s="39"/>
      <c r="F17" s="40"/>
      <c r="G17" s="40"/>
      <c r="K17" s="36"/>
    </row>
    <row r="18" spans="1:7" ht="15">
      <c r="A18" s="32"/>
      <c r="B18" s="33" t="s">
        <v>165</v>
      </c>
      <c r="C18" s="32"/>
      <c r="D18" s="39"/>
      <c r="E18" s="39"/>
      <c r="F18" s="40"/>
      <c r="G18" s="40"/>
    </row>
    <row r="20" spans="1:7" ht="15">
      <c r="A20" s="32" t="s">
        <v>72</v>
      </c>
      <c r="B20" s="32" t="s">
        <v>73</v>
      </c>
      <c r="C20" s="32"/>
      <c r="D20" s="39"/>
      <c r="E20" s="39"/>
      <c r="F20" s="40"/>
      <c r="G20" s="40"/>
    </row>
    <row r="21" spans="1:11" ht="27" customHeight="1">
      <c r="A21" s="33"/>
      <c r="B21" s="102" t="s">
        <v>166</v>
      </c>
      <c r="C21" s="102"/>
      <c r="D21" s="102"/>
      <c r="E21" s="102"/>
      <c r="F21" s="102"/>
      <c r="G21" s="102"/>
      <c r="H21" s="102"/>
      <c r="I21" s="102"/>
      <c r="J21" s="102"/>
      <c r="K21" s="36"/>
    </row>
    <row r="22" spans="1:11" ht="13.5">
      <c r="A22" s="33"/>
      <c r="B22" s="35"/>
      <c r="C22" s="35"/>
      <c r="D22" s="35"/>
      <c r="E22" s="35"/>
      <c r="F22" s="35"/>
      <c r="G22" s="35"/>
      <c r="H22" s="35"/>
      <c r="I22" s="35"/>
      <c r="J22" s="35"/>
      <c r="K22" s="36"/>
    </row>
    <row r="23" spans="1:7" ht="15">
      <c r="A23" s="32" t="s">
        <v>74</v>
      </c>
      <c r="B23" s="32" t="s">
        <v>75</v>
      </c>
      <c r="C23" s="32"/>
      <c r="D23" s="39"/>
      <c r="E23" s="39"/>
      <c r="F23" s="40"/>
      <c r="G23" s="40"/>
    </row>
    <row r="24" spans="1:11" ht="27.75" customHeight="1">
      <c r="A24" s="33"/>
      <c r="B24" s="102" t="s">
        <v>76</v>
      </c>
      <c r="C24" s="102"/>
      <c r="D24" s="102"/>
      <c r="E24" s="102"/>
      <c r="F24" s="102"/>
      <c r="G24" s="102"/>
      <c r="H24" s="102"/>
      <c r="I24" s="102"/>
      <c r="J24" s="102"/>
      <c r="K24" s="42"/>
    </row>
    <row r="25" spans="1:7" ht="13.5">
      <c r="A25" s="33"/>
      <c r="B25" s="33"/>
      <c r="C25" s="33"/>
      <c r="D25" s="39"/>
      <c r="E25" s="39"/>
      <c r="F25" s="40"/>
      <c r="G25" s="40"/>
    </row>
    <row r="26" spans="1:7" ht="15">
      <c r="A26" s="32" t="s">
        <v>77</v>
      </c>
      <c r="B26" s="32" t="s">
        <v>78</v>
      </c>
      <c r="C26" s="32"/>
      <c r="D26" s="39"/>
      <c r="E26" s="39"/>
      <c r="F26" s="40"/>
      <c r="G26" s="40"/>
    </row>
    <row r="27" spans="1:11" ht="29.25" customHeight="1">
      <c r="A27" s="33"/>
      <c r="B27" s="102" t="s">
        <v>167</v>
      </c>
      <c r="C27" s="102"/>
      <c r="D27" s="102"/>
      <c r="E27" s="102"/>
      <c r="F27" s="102"/>
      <c r="G27" s="102"/>
      <c r="H27" s="102"/>
      <c r="I27" s="102"/>
      <c r="J27" s="102"/>
      <c r="K27" s="42"/>
    </row>
    <row r="28" spans="1:7" ht="15">
      <c r="A28" s="32"/>
      <c r="B28" s="38"/>
      <c r="C28" s="38"/>
      <c r="D28" s="38"/>
      <c r="E28" s="38"/>
      <c r="F28" s="38"/>
      <c r="G28" s="38"/>
    </row>
    <row r="29" spans="1:7" ht="15">
      <c r="A29" s="32" t="s">
        <v>79</v>
      </c>
      <c r="B29" s="32" t="s">
        <v>80</v>
      </c>
      <c r="C29" s="32"/>
      <c r="D29" s="40"/>
      <c r="E29" s="40"/>
      <c r="F29" s="40"/>
      <c r="G29" s="40"/>
    </row>
    <row r="30" spans="1:11" ht="41.25" customHeight="1">
      <c r="A30" s="33"/>
      <c r="B30" s="102" t="s">
        <v>168</v>
      </c>
      <c r="C30" s="102"/>
      <c r="D30" s="102"/>
      <c r="E30" s="102"/>
      <c r="F30" s="102"/>
      <c r="G30" s="102"/>
      <c r="H30" s="102"/>
      <c r="I30" s="102"/>
      <c r="J30" s="102"/>
      <c r="K30" s="42"/>
    </row>
    <row r="31" spans="1:7" ht="13.5">
      <c r="A31" s="33"/>
      <c r="B31" s="41"/>
      <c r="C31" s="41"/>
      <c r="D31" s="41"/>
      <c r="E31" s="41"/>
      <c r="F31" s="41"/>
      <c r="G31" s="41"/>
    </row>
    <row r="32" spans="1:3" ht="15">
      <c r="A32" s="32" t="s">
        <v>81</v>
      </c>
      <c r="B32" s="32" t="s">
        <v>82</v>
      </c>
      <c r="C32" s="32"/>
    </row>
    <row r="33" spans="1:11" ht="58.5" customHeight="1">
      <c r="A33" s="32"/>
      <c r="B33" s="92" t="s">
        <v>227</v>
      </c>
      <c r="C33" s="92"/>
      <c r="D33" s="92"/>
      <c r="E33" s="92"/>
      <c r="F33" s="92"/>
      <c r="G33" s="92"/>
      <c r="H33" s="92"/>
      <c r="I33" s="92"/>
      <c r="J33" s="92"/>
      <c r="K33" s="42"/>
    </row>
    <row r="34" spans="1:11" ht="15">
      <c r="A34" s="32"/>
      <c r="B34" s="41"/>
      <c r="C34" s="41"/>
      <c r="D34" s="41"/>
      <c r="E34" s="41"/>
      <c r="F34" s="41"/>
      <c r="G34" s="41"/>
      <c r="H34" s="41"/>
      <c r="I34" s="41"/>
      <c r="J34" s="41"/>
      <c r="K34" s="42"/>
    </row>
    <row r="35" spans="1:6" ht="15">
      <c r="A35" s="30" t="s">
        <v>66</v>
      </c>
      <c r="B35" s="30" t="s">
        <v>85</v>
      </c>
      <c r="C35" s="30"/>
      <c r="D35" s="30"/>
      <c r="E35" s="30"/>
      <c r="F35" s="30"/>
    </row>
    <row r="36" spans="1:6" ht="15">
      <c r="A36" s="30"/>
      <c r="B36" s="30"/>
      <c r="C36" s="30"/>
      <c r="D36" s="30"/>
      <c r="E36" s="30"/>
      <c r="F36" s="30"/>
    </row>
    <row r="37" spans="1:7" ht="15">
      <c r="A37" s="32" t="s">
        <v>83</v>
      </c>
      <c r="B37" s="105" t="s">
        <v>84</v>
      </c>
      <c r="C37" s="105"/>
      <c r="D37" s="33"/>
      <c r="E37" s="33"/>
      <c r="F37" s="33"/>
      <c r="G37" s="33"/>
    </row>
    <row r="38" spans="1:10" ht="13.5">
      <c r="A38" s="33"/>
      <c r="B38" s="103" t="s">
        <v>169</v>
      </c>
      <c r="C38" s="103"/>
      <c r="D38" s="103"/>
      <c r="E38" s="103"/>
      <c r="F38" s="103"/>
      <c r="G38" s="103"/>
      <c r="H38" s="103"/>
      <c r="I38" s="103"/>
      <c r="J38" s="103"/>
    </row>
    <row r="39" spans="1:10" ht="13.5">
      <c r="A39" s="33"/>
      <c r="B39" s="103"/>
      <c r="C39" s="103"/>
      <c r="D39" s="103"/>
      <c r="E39" s="103"/>
      <c r="F39" s="103"/>
      <c r="G39" s="103"/>
      <c r="H39" s="103"/>
      <c r="I39" s="103"/>
      <c r="J39" s="103"/>
    </row>
    <row r="40" spans="1:7" ht="13.5">
      <c r="A40" s="33"/>
      <c r="B40" s="33"/>
      <c r="C40" s="33"/>
      <c r="D40" s="33"/>
      <c r="E40" s="33"/>
      <c r="F40" s="33"/>
      <c r="G40" s="33"/>
    </row>
    <row r="41" spans="1:10" ht="13.5">
      <c r="A41" s="33"/>
      <c r="B41" s="104" t="s">
        <v>153</v>
      </c>
      <c r="C41" s="104"/>
      <c r="D41" s="104"/>
      <c r="E41" s="104"/>
      <c r="F41" s="104"/>
      <c r="G41" s="104"/>
      <c r="H41" s="104"/>
      <c r="I41" s="104"/>
      <c r="J41" s="104"/>
    </row>
    <row r="42" spans="1:6" ht="15">
      <c r="A42" s="30"/>
      <c r="B42" s="30"/>
      <c r="C42" s="30"/>
      <c r="D42" s="30"/>
      <c r="E42" s="30"/>
      <c r="F42" s="30"/>
    </row>
    <row r="43" spans="1:7" ht="15">
      <c r="A43" s="32" t="s">
        <v>86</v>
      </c>
      <c r="B43" s="32" t="s">
        <v>87</v>
      </c>
      <c r="C43" s="32"/>
      <c r="D43" s="33"/>
      <c r="E43" s="33"/>
      <c r="F43" s="33"/>
      <c r="G43" s="33"/>
    </row>
    <row r="44" spans="1:11" ht="13.5">
      <c r="A44" s="33"/>
      <c r="B44" s="104" t="s">
        <v>170</v>
      </c>
      <c r="C44" s="104"/>
      <c r="D44" s="104"/>
      <c r="E44" s="104"/>
      <c r="F44" s="104"/>
      <c r="G44" s="104"/>
      <c r="H44" s="104"/>
      <c r="I44" s="104"/>
      <c r="J44" s="104"/>
      <c r="K44" s="42"/>
    </row>
    <row r="45" spans="1:7" ht="13.5">
      <c r="A45" s="33"/>
      <c r="B45" s="43"/>
      <c r="C45" s="43"/>
      <c r="D45" s="43"/>
      <c r="E45" s="43"/>
      <c r="F45" s="43"/>
      <c r="G45" s="43"/>
    </row>
    <row r="46" spans="1:7" ht="15">
      <c r="A46" s="32" t="s">
        <v>88</v>
      </c>
      <c r="B46" s="32" t="s">
        <v>89</v>
      </c>
      <c r="C46" s="32"/>
      <c r="D46" s="33"/>
      <c r="E46" s="33"/>
      <c r="F46" s="33"/>
      <c r="G46" s="33"/>
    </row>
    <row r="47" spans="1:11" ht="15">
      <c r="A47" s="32"/>
      <c r="B47" s="92" t="s">
        <v>228</v>
      </c>
      <c r="C47" s="92"/>
      <c r="D47" s="92"/>
      <c r="E47" s="92"/>
      <c r="F47" s="92"/>
      <c r="G47" s="92"/>
      <c r="H47" s="92"/>
      <c r="I47" s="92"/>
      <c r="J47" s="92"/>
      <c r="K47" s="44"/>
    </row>
    <row r="48" ht="15">
      <c r="A48" s="32"/>
    </row>
    <row r="49" spans="1:11" ht="15">
      <c r="A49" s="32" t="s">
        <v>90</v>
      </c>
      <c r="B49" s="32" t="s">
        <v>91</v>
      </c>
      <c r="K49" s="42"/>
    </row>
    <row r="50" spans="2:10" ht="13.5">
      <c r="B50" s="92" t="s">
        <v>171</v>
      </c>
      <c r="C50" s="92"/>
      <c r="D50" s="92"/>
      <c r="E50" s="92"/>
      <c r="F50" s="92"/>
      <c r="G50" s="92"/>
      <c r="H50" s="92"/>
      <c r="I50" s="92"/>
      <c r="J50" s="92"/>
    </row>
    <row r="51" spans="2:11" ht="13.5">
      <c r="B51" s="92"/>
      <c r="C51" s="92"/>
      <c r="D51" s="92"/>
      <c r="E51" s="92"/>
      <c r="F51" s="92"/>
      <c r="G51" s="92"/>
      <c r="H51" s="92"/>
      <c r="I51" s="92"/>
      <c r="J51" s="92"/>
      <c r="K51" s="36"/>
    </row>
    <row r="52" ht="13.5">
      <c r="K52" s="36"/>
    </row>
    <row r="53" spans="1:2" ht="15">
      <c r="A53" s="32" t="s">
        <v>92</v>
      </c>
      <c r="B53" s="32" t="s">
        <v>93</v>
      </c>
    </row>
    <row r="54" spans="2:11" ht="13.5">
      <c r="B54" s="92" t="s">
        <v>229</v>
      </c>
      <c r="C54" s="92"/>
      <c r="D54" s="92"/>
      <c r="E54" s="92"/>
      <c r="F54" s="92"/>
      <c r="G54" s="92"/>
      <c r="H54" s="92"/>
      <c r="I54" s="92"/>
      <c r="J54" s="92"/>
      <c r="K54" s="36"/>
    </row>
    <row r="55" spans="2:11" ht="13.5">
      <c r="B55" s="92"/>
      <c r="C55" s="92"/>
      <c r="D55" s="92"/>
      <c r="E55" s="92"/>
      <c r="F55" s="92"/>
      <c r="G55" s="92"/>
      <c r="H55" s="92"/>
      <c r="I55" s="92"/>
      <c r="J55" s="92"/>
      <c r="K55" s="36"/>
    </row>
    <row r="56" spans="2:11" ht="13.5">
      <c r="B56" s="92"/>
      <c r="C56" s="92"/>
      <c r="D56" s="92"/>
      <c r="E56" s="92"/>
      <c r="F56" s="92"/>
      <c r="G56" s="92"/>
      <c r="H56" s="92"/>
      <c r="I56" s="92"/>
      <c r="J56" s="92"/>
      <c r="K56" s="36"/>
    </row>
    <row r="57" spans="2:11" ht="13.5">
      <c r="B57" s="92"/>
      <c r="C57" s="92"/>
      <c r="D57" s="92"/>
      <c r="E57" s="92"/>
      <c r="F57" s="92"/>
      <c r="G57" s="92"/>
      <c r="H57" s="92"/>
      <c r="I57" s="92"/>
      <c r="J57" s="92"/>
      <c r="K57" s="36"/>
    </row>
    <row r="59" spans="1:2" ht="15">
      <c r="A59" s="32" t="s">
        <v>94</v>
      </c>
      <c r="B59" s="32" t="s">
        <v>95</v>
      </c>
    </row>
    <row r="60" spans="2:11" ht="13.5">
      <c r="B60" s="92" t="s">
        <v>230</v>
      </c>
      <c r="C60" s="92"/>
      <c r="D60" s="92"/>
      <c r="E60" s="92"/>
      <c r="F60" s="92"/>
      <c r="G60" s="92"/>
      <c r="H60" s="92"/>
      <c r="I60" s="92"/>
      <c r="J60" s="92"/>
      <c r="K60" s="36"/>
    </row>
    <row r="61" spans="2:11" ht="13.5">
      <c r="B61" s="92"/>
      <c r="C61" s="92"/>
      <c r="D61" s="92"/>
      <c r="E61" s="92"/>
      <c r="F61" s="92"/>
      <c r="G61" s="92"/>
      <c r="H61" s="92"/>
      <c r="I61" s="92"/>
      <c r="J61" s="92"/>
      <c r="K61" s="36"/>
    </row>
    <row r="62" spans="1:7" ht="15">
      <c r="A62" s="32"/>
      <c r="B62" s="32"/>
      <c r="C62" s="32"/>
      <c r="D62" s="33"/>
      <c r="E62" s="33"/>
      <c r="F62" s="33"/>
      <c r="G62" s="33"/>
    </row>
    <row r="63" spans="1:2" ht="15">
      <c r="A63" s="32" t="s">
        <v>96</v>
      </c>
      <c r="B63" s="32" t="s">
        <v>97</v>
      </c>
    </row>
    <row r="64" spans="1:11" ht="15">
      <c r="A64" s="32"/>
      <c r="B64" s="92" t="s">
        <v>236</v>
      </c>
      <c r="C64" s="92"/>
      <c r="D64" s="92"/>
      <c r="E64" s="92"/>
      <c r="F64" s="92"/>
      <c r="G64" s="92"/>
      <c r="H64" s="92"/>
      <c r="I64" s="92"/>
      <c r="J64" s="92"/>
      <c r="K64" s="36"/>
    </row>
    <row r="65" spans="2:11" ht="13.5">
      <c r="B65" s="41"/>
      <c r="C65" s="41"/>
      <c r="D65" s="41"/>
      <c r="E65" s="41"/>
      <c r="F65" s="41"/>
      <c r="G65" s="41"/>
      <c r="H65" s="41"/>
      <c r="I65" s="41"/>
      <c r="J65" s="41"/>
      <c r="K65" s="36"/>
    </row>
    <row r="66" spans="1:11" ht="15">
      <c r="A66" s="32" t="s">
        <v>61</v>
      </c>
      <c r="B66" s="32" t="s">
        <v>98</v>
      </c>
      <c r="J66" s="45" t="s">
        <v>150</v>
      </c>
      <c r="K66" s="45"/>
    </row>
    <row r="67" spans="8:11" ht="15">
      <c r="H67" s="45" t="s">
        <v>174</v>
      </c>
      <c r="I67" s="45"/>
      <c r="J67" s="45" t="s">
        <v>6</v>
      </c>
      <c r="K67" s="45"/>
    </row>
    <row r="68" spans="8:11" ht="15">
      <c r="H68" s="45" t="s">
        <v>4</v>
      </c>
      <c r="I68" s="45"/>
      <c r="J68" s="45" t="s">
        <v>4</v>
      </c>
      <c r="K68" s="45"/>
    </row>
    <row r="69" spans="8:11" ht="15">
      <c r="H69" s="65">
        <v>39629</v>
      </c>
      <c r="I69" s="46"/>
      <c r="J69" s="65">
        <v>39263</v>
      </c>
      <c r="K69" s="45"/>
    </row>
    <row r="70" spans="8:11" ht="15">
      <c r="H70" s="46" t="s">
        <v>9</v>
      </c>
      <c r="I70" s="46"/>
      <c r="J70" s="46" t="s">
        <v>9</v>
      </c>
      <c r="K70" s="46"/>
    </row>
    <row r="71" spans="1:11" ht="15">
      <c r="A71" s="32"/>
      <c r="B71" s="31" t="s">
        <v>29</v>
      </c>
      <c r="H71" s="47">
        <v>5778</v>
      </c>
      <c r="I71" s="47"/>
      <c r="J71" s="47">
        <v>6177</v>
      </c>
      <c r="K71" s="48"/>
    </row>
    <row r="72" spans="1:11" ht="15">
      <c r="A72" s="32"/>
      <c r="B72" s="31" t="s">
        <v>138</v>
      </c>
      <c r="H72" s="47">
        <v>23328</v>
      </c>
      <c r="I72" s="47"/>
      <c r="J72" s="47">
        <v>18872</v>
      </c>
      <c r="K72" s="48"/>
    </row>
    <row r="73" spans="1:11" ht="15">
      <c r="A73" s="32"/>
      <c r="B73" s="31" t="s">
        <v>30</v>
      </c>
      <c r="H73" s="47">
        <v>491</v>
      </c>
      <c r="I73" s="47"/>
      <c r="J73" s="47">
        <v>2788</v>
      </c>
      <c r="K73" s="48"/>
    </row>
    <row r="74" spans="1:11" ht="15.75" thickBot="1">
      <c r="A74" s="32"/>
      <c r="B74" s="32"/>
      <c r="H74" s="49">
        <f>SUM(H71:H73)</f>
        <v>29597</v>
      </c>
      <c r="I74" s="49"/>
      <c r="J74" s="50">
        <f>SUM(J71:J73)</f>
        <v>27837</v>
      </c>
      <c r="K74" s="51"/>
    </row>
    <row r="75" spans="1:11" ht="15.75" thickTop="1">
      <c r="A75" s="32"/>
      <c r="B75" s="32"/>
      <c r="H75" s="39"/>
      <c r="I75" s="39"/>
      <c r="J75" s="51"/>
      <c r="K75" s="51"/>
    </row>
    <row r="76" spans="1:11" ht="15">
      <c r="A76" s="32"/>
      <c r="B76" s="32"/>
      <c r="H76" s="39"/>
      <c r="I76" s="39"/>
      <c r="J76" s="51"/>
      <c r="K76" s="51"/>
    </row>
    <row r="77" spans="1:11" ht="15">
      <c r="A77" s="32" t="s">
        <v>99</v>
      </c>
      <c r="B77" s="95" t="s">
        <v>100</v>
      </c>
      <c r="C77" s="95"/>
      <c r="D77" s="95"/>
      <c r="E77" s="95"/>
      <c r="F77" s="95"/>
      <c r="G77" s="95"/>
      <c r="H77" s="95"/>
      <c r="I77" s="95"/>
      <c r="J77" s="95"/>
      <c r="K77" s="36"/>
    </row>
    <row r="78" spans="1:11" ht="15">
      <c r="A78" s="32"/>
      <c r="B78" s="95"/>
      <c r="C78" s="95"/>
      <c r="D78" s="95"/>
      <c r="E78" s="95"/>
      <c r="F78" s="95"/>
      <c r="G78" s="95"/>
      <c r="H78" s="95"/>
      <c r="I78" s="95"/>
      <c r="J78" s="95"/>
      <c r="K78" s="36"/>
    </row>
    <row r="79" spans="6:7" ht="15">
      <c r="F79" s="52"/>
      <c r="G79" s="52"/>
    </row>
    <row r="80" spans="1:11" ht="96" customHeight="1">
      <c r="A80" s="30" t="s">
        <v>101</v>
      </c>
      <c r="B80" s="92" t="s">
        <v>243</v>
      </c>
      <c r="C80" s="92"/>
      <c r="D80" s="92"/>
      <c r="E80" s="92"/>
      <c r="F80" s="92"/>
      <c r="G80" s="92"/>
      <c r="H80" s="92"/>
      <c r="I80" s="92"/>
      <c r="J80" s="92"/>
      <c r="K80" s="36"/>
    </row>
    <row r="81" spans="2:11" ht="13.5">
      <c r="B81" s="41"/>
      <c r="C81" s="41"/>
      <c r="D81" s="41"/>
      <c r="E81" s="41"/>
      <c r="F81" s="41"/>
      <c r="G81" s="41"/>
      <c r="H81" s="41"/>
      <c r="I81" s="41"/>
      <c r="J81" s="41"/>
      <c r="K81" s="36"/>
    </row>
    <row r="82" spans="1:10" ht="15">
      <c r="A82" s="30" t="s">
        <v>102</v>
      </c>
      <c r="B82" s="30" t="s">
        <v>103</v>
      </c>
      <c r="H82" s="53" t="s">
        <v>2</v>
      </c>
      <c r="I82" s="53"/>
      <c r="J82" s="53" t="s">
        <v>141</v>
      </c>
    </row>
    <row r="83" spans="1:11" ht="15">
      <c r="A83" s="30"/>
      <c r="B83" s="30"/>
      <c r="H83" s="53" t="s">
        <v>4</v>
      </c>
      <c r="I83" s="53"/>
      <c r="J83" s="53" t="s">
        <v>4</v>
      </c>
      <c r="K83" s="53"/>
    </row>
    <row r="84" spans="1:11" ht="15">
      <c r="A84" s="30"/>
      <c r="B84" s="30"/>
      <c r="H84" s="65">
        <v>39629</v>
      </c>
      <c r="I84" s="46"/>
      <c r="J84" s="65">
        <v>39538</v>
      </c>
      <c r="K84" s="53"/>
    </row>
    <row r="85" spans="1:11" ht="15">
      <c r="A85" s="30"/>
      <c r="B85" s="30"/>
      <c r="H85" s="56" t="s">
        <v>9</v>
      </c>
      <c r="I85" s="56"/>
      <c r="J85" s="53" t="s">
        <v>9</v>
      </c>
      <c r="K85" s="55"/>
    </row>
    <row r="86" spans="1:11" ht="15">
      <c r="A86" s="30"/>
      <c r="B86" s="31" t="s">
        <v>10</v>
      </c>
      <c r="H86" s="57">
        <f>'IS'!D18</f>
        <v>4566</v>
      </c>
      <c r="I86" s="57"/>
      <c r="J86" s="57">
        <v>6996</v>
      </c>
      <c r="K86" s="53"/>
    </row>
    <row r="87" spans="1:11" ht="15">
      <c r="A87" s="30"/>
      <c r="B87" s="31" t="s">
        <v>172</v>
      </c>
      <c r="H87" s="59">
        <f>'IS'!D32</f>
        <v>2100</v>
      </c>
      <c r="I87" s="59"/>
      <c r="J87" s="59">
        <v>2053</v>
      </c>
      <c r="K87" s="58"/>
    </row>
    <row r="88" spans="1:11" ht="15">
      <c r="A88" s="30"/>
      <c r="H88" s="59"/>
      <c r="I88" s="59"/>
      <c r="J88" s="59"/>
      <c r="K88" s="58"/>
    </row>
    <row r="89" spans="2:11" ht="56.25" customHeight="1">
      <c r="B89" s="92" t="s">
        <v>237</v>
      </c>
      <c r="C89" s="92"/>
      <c r="D89" s="92"/>
      <c r="E89" s="92"/>
      <c r="F89" s="92"/>
      <c r="G89" s="92"/>
      <c r="H89" s="92"/>
      <c r="I89" s="92"/>
      <c r="J89" s="92"/>
      <c r="K89" s="36"/>
    </row>
    <row r="90" spans="2:7" ht="13.5">
      <c r="B90" s="36"/>
      <c r="C90" s="36"/>
      <c r="D90" s="36"/>
      <c r="E90" s="36"/>
      <c r="F90" s="36"/>
      <c r="G90" s="36"/>
    </row>
    <row r="91" spans="1:2" ht="15">
      <c r="A91" s="30" t="s">
        <v>104</v>
      </c>
      <c r="B91" s="30" t="s">
        <v>105</v>
      </c>
    </row>
    <row r="92" spans="2:11" ht="13.5">
      <c r="B92" s="92" t="s">
        <v>225</v>
      </c>
      <c r="C92" s="92"/>
      <c r="D92" s="92"/>
      <c r="E92" s="92"/>
      <c r="F92" s="92"/>
      <c r="G92" s="92"/>
      <c r="H92" s="92"/>
      <c r="I92" s="92"/>
      <c r="J92" s="92"/>
      <c r="K92" s="36"/>
    </row>
    <row r="93" spans="2:11" ht="13.5">
      <c r="B93" s="92"/>
      <c r="C93" s="92"/>
      <c r="D93" s="92"/>
      <c r="E93" s="92"/>
      <c r="F93" s="92"/>
      <c r="G93" s="92"/>
      <c r="H93" s="92"/>
      <c r="I93" s="92"/>
      <c r="J93" s="92"/>
      <c r="K93" s="36"/>
    </row>
    <row r="94" spans="6:7" ht="13.5">
      <c r="F94" s="60"/>
      <c r="G94" s="60"/>
    </row>
    <row r="95" spans="1:2" ht="15">
      <c r="A95" s="30" t="s">
        <v>106</v>
      </c>
      <c r="B95" s="30" t="s">
        <v>107</v>
      </c>
    </row>
    <row r="96" ht="13.5">
      <c r="B96" s="31" t="s">
        <v>108</v>
      </c>
    </row>
    <row r="98" spans="1:10" ht="15">
      <c r="A98" s="30" t="s">
        <v>20</v>
      </c>
      <c r="B98" s="30" t="s">
        <v>18</v>
      </c>
      <c r="H98" s="53" t="s">
        <v>240</v>
      </c>
      <c r="I98" s="53"/>
      <c r="J98" s="45" t="s">
        <v>144</v>
      </c>
    </row>
    <row r="99" spans="1:11" ht="15">
      <c r="A99" s="30"/>
      <c r="B99" s="30"/>
      <c r="H99" s="53" t="s">
        <v>4</v>
      </c>
      <c r="I99" s="53"/>
      <c r="J99" s="45" t="s">
        <v>4</v>
      </c>
      <c r="K99" s="53"/>
    </row>
    <row r="100" spans="1:11" ht="15">
      <c r="A100" s="30"/>
      <c r="B100" s="30"/>
      <c r="H100" s="65">
        <v>39629</v>
      </c>
      <c r="I100" s="46"/>
      <c r="J100" s="65">
        <v>39629</v>
      </c>
      <c r="K100" s="53"/>
    </row>
    <row r="101" spans="1:11" ht="15">
      <c r="A101" s="30"/>
      <c r="B101" s="30"/>
      <c r="H101" s="56" t="s">
        <v>9</v>
      </c>
      <c r="I101" s="56"/>
      <c r="J101" s="53" t="s">
        <v>9</v>
      </c>
      <c r="K101" s="56"/>
    </row>
    <row r="102" spans="1:11" ht="15">
      <c r="A102" s="30"/>
      <c r="B102" s="31" t="s">
        <v>145</v>
      </c>
      <c r="H102" s="47">
        <f>-'IS'!D34</f>
        <v>69</v>
      </c>
      <c r="J102" s="31">
        <f>-'IS'!G34</f>
        <v>284</v>
      </c>
      <c r="K102" s="53"/>
    </row>
    <row r="103" spans="1:11" ht="15">
      <c r="A103" s="30"/>
      <c r="H103" s="47"/>
      <c r="K103" s="53"/>
    </row>
    <row r="104" spans="2:11" ht="13.5">
      <c r="B104" s="92" t="s">
        <v>238</v>
      </c>
      <c r="C104" s="92"/>
      <c r="D104" s="92"/>
      <c r="E104" s="92"/>
      <c r="F104" s="92"/>
      <c r="G104" s="92"/>
      <c r="H104" s="92"/>
      <c r="I104" s="92"/>
      <c r="J104" s="92"/>
      <c r="K104" s="36"/>
    </row>
    <row r="105" spans="2:11" ht="13.5">
      <c r="B105" s="92"/>
      <c r="C105" s="92"/>
      <c r="D105" s="92"/>
      <c r="E105" s="92"/>
      <c r="F105" s="92"/>
      <c r="G105" s="92"/>
      <c r="H105" s="92"/>
      <c r="I105" s="92"/>
      <c r="J105" s="92"/>
      <c r="K105" s="36"/>
    </row>
    <row r="106" spans="2:11" ht="13.5">
      <c r="B106" s="92"/>
      <c r="C106" s="92"/>
      <c r="D106" s="92"/>
      <c r="E106" s="92"/>
      <c r="F106" s="92"/>
      <c r="G106" s="92"/>
      <c r="H106" s="92"/>
      <c r="I106" s="92"/>
      <c r="J106" s="92"/>
      <c r="K106" s="36"/>
    </row>
    <row r="107" spans="2:11" ht="13.5">
      <c r="B107" s="92"/>
      <c r="C107" s="92"/>
      <c r="D107" s="92"/>
      <c r="E107" s="92"/>
      <c r="F107" s="92"/>
      <c r="G107" s="92"/>
      <c r="H107" s="92"/>
      <c r="I107" s="92"/>
      <c r="J107" s="92"/>
      <c r="K107" s="36"/>
    </row>
    <row r="108" spans="2:7" ht="13.5">
      <c r="B108" s="36"/>
      <c r="C108" s="36"/>
      <c r="D108" s="36"/>
      <c r="E108" s="36"/>
      <c r="F108" s="36"/>
      <c r="G108" s="36"/>
    </row>
    <row r="109" spans="1:10" ht="15">
      <c r="A109" s="32" t="s">
        <v>99</v>
      </c>
      <c r="B109" s="95" t="s">
        <v>113</v>
      </c>
      <c r="C109" s="95"/>
      <c r="D109" s="95"/>
      <c r="E109" s="95"/>
      <c r="F109" s="95"/>
      <c r="G109" s="95"/>
      <c r="H109" s="95"/>
      <c r="I109" s="95"/>
      <c r="J109" s="95"/>
    </row>
    <row r="110" spans="1:10" ht="15">
      <c r="A110" s="32"/>
      <c r="B110" s="95"/>
      <c r="C110" s="95"/>
      <c r="D110" s="95"/>
      <c r="E110" s="95"/>
      <c r="F110" s="95"/>
      <c r="G110" s="95"/>
      <c r="H110" s="95"/>
      <c r="I110" s="95"/>
      <c r="J110" s="95"/>
    </row>
    <row r="111" spans="2:7" ht="13.5">
      <c r="B111" s="36"/>
      <c r="C111" s="36"/>
      <c r="D111" s="36"/>
      <c r="E111" s="36"/>
      <c r="F111" s="36"/>
      <c r="G111" s="36"/>
    </row>
    <row r="112" spans="1:2" ht="15">
      <c r="A112" s="30" t="s">
        <v>109</v>
      </c>
      <c r="B112" s="30" t="s">
        <v>110</v>
      </c>
    </row>
    <row r="113" spans="2:10" ht="13.5">
      <c r="B113" s="92" t="s">
        <v>173</v>
      </c>
      <c r="C113" s="92"/>
      <c r="D113" s="92"/>
      <c r="E113" s="92"/>
      <c r="F113" s="92"/>
      <c r="G113" s="92"/>
      <c r="H113" s="92"/>
      <c r="I113" s="92"/>
      <c r="J113" s="92"/>
    </row>
    <row r="114" spans="2:10" ht="13.5">
      <c r="B114" s="92"/>
      <c r="C114" s="92"/>
      <c r="D114" s="92"/>
      <c r="E114" s="92"/>
      <c r="F114" s="92"/>
      <c r="G114" s="92"/>
      <c r="H114" s="92"/>
      <c r="I114" s="92"/>
      <c r="J114" s="92"/>
    </row>
    <row r="115" spans="2:10" ht="13.5">
      <c r="B115" s="41"/>
      <c r="C115" s="41"/>
      <c r="D115" s="41"/>
      <c r="E115" s="41"/>
      <c r="F115" s="41"/>
      <c r="G115" s="41"/>
      <c r="H115" s="41"/>
      <c r="I115" s="41"/>
      <c r="J115" s="41"/>
    </row>
    <row r="116" spans="1:2" ht="15">
      <c r="A116" s="30" t="s">
        <v>111</v>
      </c>
      <c r="B116" s="30" t="s">
        <v>112</v>
      </c>
    </row>
    <row r="117" spans="2:11" ht="13.5">
      <c r="B117" s="93" t="s">
        <v>239</v>
      </c>
      <c r="C117" s="93"/>
      <c r="D117" s="93"/>
      <c r="E117" s="93"/>
      <c r="F117" s="93"/>
      <c r="G117" s="93"/>
      <c r="H117" s="93"/>
      <c r="I117" s="93"/>
      <c r="J117" s="93"/>
      <c r="K117" s="36"/>
    </row>
    <row r="118" spans="2:11" ht="13.5">
      <c r="B118" s="93"/>
      <c r="C118" s="93"/>
      <c r="D118" s="93"/>
      <c r="E118" s="93"/>
      <c r="F118" s="93"/>
      <c r="G118" s="93"/>
      <c r="H118" s="93"/>
      <c r="I118" s="93"/>
      <c r="J118" s="93"/>
      <c r="K118" s="36"/>
    </row>
    <row r="119" spans="2:11" ht="13.5">
      <c r="B119" s="36"/>
      <c r="C119" s="36"/>
      <c r="D119" s="36"/>
      <c r="E119" s="36"/>
      <c r="F119" s="36"/>
      <c r="G119" s="36"/>
      <c r="H119" s="36"/>
      <c r="I119" s="36"/>
      <c r="J119" s="36"/>
      <c r="K119" s="36"/>
    </row>
    <row r="120" spans="1:11" ht="15">
      <c r="A120" s="30" t="s">
        <v>114</v>
      </c>
      <c r="B120" s="30" t="s">
        <v>115</v>
      </c>
      <c r="K120" s="36"/>
    </row>
    <row r="121" spans="2:11" ht="13.5">
      <c r="B121" s="92" t="s">
        <v>226</v>
      </c>
      <c r="C121" s="92"/>
      <c r="D121" s="92"/>
      <c r="E121" s="92"/>
      <c r="F121" s="92"/>
      <c r="G121" s="92"/>
      <c r="H121" s="92"/>
      <c r="I121" s="92"/>
      <c r="J121" s="92"/>
      <c r="K121" s="36"/>
    </row>
    <row r="122" spans="6:11" ht="13.5">
      <c r="F122" s="60"/>
      <c r="G122" s="60"/>
      <c r="K122" s="36"/>
    </row>
    <row r="123" spans="2:11" ht="13.5">
      <c r="B123" s="93" t="s">
        <v>116</v>
      </c>
      <c r="C123" s="93"/>
      <c r="D123" s="93"/>
      <c r="E123" s="93"/>
      <c r="F123" s="93"/>
      <c r="G123" s="93"/>
      <c r="H123" s="93"/>
      <c r="I123" s="93"/>
      <c r="J123" s="93"/>
      <c r="K123" s="36"/>
    </row>
    <row r="124" ht="13.5">
      <c r="K124" s="36"/>
    </row>
    <row r="125" spans="1:2" ht="15">
      <c r="A125" s="30" t="s">
        <v>117</v>
      </c>
      <c r="B125" s="30" t="s">
        <v>118</v>
      </c>
    </row>
    <row r="126" spans="2:11" ht="13.5">
      <c r="B126" s="92" t="s">
        <v>119</v>
      </c>
      <c r="C126" s="92"/>
      <c r="D126" s="92"/>
      <c r="E126" s="92"/>
      <c r="F126" s="92"/>
      <c r="G126" s="92"/>
      <c r="H126" s="92"/>
      <c r="I126" s="92"/>
      <c r="J126" s="92"/>
      <c r="K126" s="36"/>
    </row>
    <row r="127" spans="2:11" ht="13.5">
      <c r="B127" s="92"/>
      <c r="C127" s="92"/>
      <c r="D127" s="92"/>
      <c r="E127" s="92"/>
      <c r="F127" s="92"/>
      <c r="G127" s="92"/>
      <c r="H127" s="92"/>
      <c r="I127" s="92"/>
      <c r="J127" s="92"/>
      <c r="K127" s="36"/>
    </row>
    <row r="128" spans="2:7" ht="13.5">
      <c r="B128" s="36"/>
      <c r="C128" s="36"/>
      <c r="D128" s="36"/>
      <c r="E128" s="36"/>
      <c r="F128" s="36"/>
      <c r="G128" s="36"/>
    </row>
    <row r="129" spans="1:2" ht="15">
      <c r="A129" s="30" t="s">
        <v>120</v>
      </c>
      <c r="B129" s="30" t="s">
        <v>121</v>
      </c>
    </row>
    <row r="130" spans="2:11" ht="13.5">
      <c r="B130" s="92" t="s">
        <v>207</v>
      </c>
      <c r="C130" s="92"/>
      <c r="D130" s="92"/>
      <c r="E130" s="92"/>
      <c r="F130" s="92"/>
      <c r="G130" s="92"/>
      <c r="H130" s="92"/>
      <c r="I130" s="92"/>
      <c r="J130" s="92"/>
      <c r="K130" s="36"/>
    </row>
    <row r="131" spans="2:11" ht="13.5">
      <c r="B131" s="92"/>
      <c r="C131" s="92"/>
      <c r="D131" s="92"/>
      <c r="E131" s="92"/>
      <c r="F131" s="92"/>
      <c r="G131" s="92"/>
      <c r="H131" s="92"/>
      <c r="I131" s="92"/>
      <c r="J131" s="92"/>
      <c r="K131" s="36"/>
    </row>
    <row r="132" spans="2:11" ht="13.5">
      <c r="B132" s="92"/>
      <c r="C132" s="92"/>
      <c r="D132" s="92"/>
      <c r="E132" s="92"/>
      <c r="F132" s="92"/>
      <c r="G132" s="92"/>
      <c r="H132" s="92"/>
      <c r="I132" s="92"/>
      <c r="J132" s="92"/>
      <c r="K132" s="36"/>
    </row>
    <row r="133" spans="2:11" ht="13.5">
      <c r="B133" s="92"/>
      <c r="C133" s="92"/>
      <c r="D133" s="92"/>
      <c r="E133" s="92"/>
      <c r="F133" s="92"/>
      <c r="G133" s="92"/>
      <c r="H133" s="92"/>
      <c r="I133" s="92"/>
      <c r="J133" s="92"/>
      <c r="K133" s="36"/>
    </row>
    <row r="134" spans="2:11" ht="13.5">
      <c r="B134" s="92"/>
      <c r="C134" s="92"/>
      <c r="D134" s="92"/>
      <c r="E134" s="92"/>
      <c r="F134" s="92"/>
      <c r="G134" s="92"/>
      <c r="H134" s="92"/>
      <c r="I134" s="92"/>
      <c r="J134" s="92"/>
      <c r="K134" s="36"/>
    </row>
    <row r="135" spans="2:7" ht="13.5">
      <c r="B135" s="60"/>
      <c r="C135" s="60"/>
      <c r="D135" s="60"/>
      <c r="E135" s="60"/>
      <c r="F135" s="60"/>
      <c r="G135" s="60"/>
    </row>
    <row r="136" spans="1:7" ht="15">
      <c r="A136" s="30" t="s">
        <v>122</v>
      </c>
      <c r="B136" s="30" t="s">
        <v>123</v>
      </c>
      <c r="F136" s="60"/>
      <c r="G136" s="60"/>
    </row>
    <row r="137" spans="2:11" ht="13.5">
      <c r="B137" s="92" t="s">
        <v>206</v>
      </c>
      <c r="C137" s="92"/>
      <c r="D137" s="92"/>
      <c r="E137" s="92"/>
      <c r="F137" s="92"/>
      <c r="G137" s="92"/>
      <c r="H137" s="92"/>
      <c r="I137" s="92"/>
      <c r="J137" s="92"/>
      <c r="K137" s="36"/>
    </row>
    <row r="138" spans="2:10" ht="13.5">
      <c r="B138" s="36"/>
      <c r="C138" s="36"/>
      <c r="D138" s="36"/>
      <c r="E138" s="36"/>
      <c r="F138" s="36"/>
      <c r="G138" s="36"/>
      <c r="H138" s="36"/>
      <c r="I138" s="36"/>
      <c r="J138" s="36"/>
    </row>
    <row r="139" spans="1:11" ht="15">
      <c r="A139" s="30" t="s">
        <v>21</v>
      </c>
      <c r="B139" s="30" t="s">
        <v>124</v>
      </c>
      <c r="F139" s="53" t="s">
        <v>150</v>
      </c>
      <c r="G139" s="53"/>
      <c r="J139" s="53" t="s">
        <v>150</v>
      </c>
      <c r="K139" s="53"/>
    </row>
    <row r="140" spans="4:11" ht="15">
      <c r="D140" s="45" t="s">
        <v>174</v>
      </c>
      <c r="E140" s="45"/>
      <c r="F140" s="53" t="s">
        <v>175</v>
      </c>
      <c r="G140" s="53"/>
      <c r="H140" s="45" t="s">
        <v>174</v>
      </c>
      <c r="I140" s="45"/>
      <c r="J140" s="53" t="s">
        <v>175</v>
      </c>
      <c r="K140" s="53"/>
    </row>
    <row r="141" spans="4:11" ht="15">
      <c r="D141" s="45" t="s">
        <v>4</v>
      </c>
      <c r="E141" s="45"/>
      <c r="F141" s="53" t="s">
        <v>4</v>
      </c>
      <c r="G141" s="53"/>
      <c r="H141" s="45" t="s">
        <v>7</v>
      </c>
      <c r="I141" s="45"/>
      <c r="J141" s="53" t="s">
        <v>8</v>
      </c>
      <c r="K141" s="53"/>
    </row>
    <row r="142" spans="4:11" ht="15">
      <c r="D142" s="65">
        <v>39629</v>
      </c>
      <c r="E142" s="46"/>
      <c r="F142" s="65">
        <v>39263</v>
      </c>
      <c r="G142" s="54"/>
      <c r="H142" s="65">
        <v>39629</v>
      </c>
      <c r="I142" s="46"/>
      <c r="J142" s="65">
        <v>39263</v>
      </c>
      <c r="K142" s="54"/>
    </row>
    <row r="143" spans="2:10" ht="13.5">
      <c r="B143" s="93" t="s">
        <v>176</v>
      </c>
      <c r="C143" s="93"/>
      <c r="D143" s="98">
        <f>'IS'!D39</f>
        <v>2157</v>
      </c>
      <c r="F143" s="98">
        <f>'IS'!E39</f>
        <v>3404</v>
      </c>
      <c r="H143" s="98">
        <f>'IS'!G39</f>
        <v>9463</v>
      </c>
      <c r="J143" s="98">
        <f>'IS'!H39</f>
        <v>9248</v>
      </c>
    </row>
    <row r="144" spans="2:11" ht="13.5">
      <c r="B144" s="93"/>
      <c r="C144" s="93"/>
      <c r="D144" s="99"/>
      <c r="E144" s="39"/>
      <c r="F144" s="99"/>
      <c r="G144" s="39"/>
      <c r="H144" s="99"/>
      <c r="I144" s="39"/>
      <c r="J144" s="99"/>
      <c r="K144" s="39"/>
    </row>
    <row r="145" spans="2:10" ht="13.5">
      <c r="B145" s="93" t="s">
        <v>125</v>
      </c>
      <c r="C145" s="93"/>
      <c r="D145" s="98">
        <v>189333</v>
      </c>
      <c r="F145" s="98">
        <v>189333</v>
      </c>
      <c r="H145" s="98">
        <f>D145</f>
        <v>189333</v>
      </c>
      <c r="J145" s="96">
        <v>189333</v>
      </c>
    </row>
    <row r="146" spans="2:11" ht="13.5">
      <c r="B146" s="93"/>
      <c r="C146" s="93"/>
      <c r="D146" s="97"/>
      <c r="E146" s="61"/>
      <c r="F146" s="97"/>
      <c r="G146" s="61"/>
      <c r="H146" s="97"/>
      <c r="I146" s="61"/>
      <c r="J146" s="97"/>
      <c r="K146" s="62"/>
    </row>
    <row r="147" spans="2:11" ht="14.25" thickBot="1">
      <c r="B147" s="31" t="s">
        <v>11</v>
      </c>
      <c r="D147" s="63">
        <f>D143/D145*100</f>
        <v>1.1392625691242415</v>
      </c>
      <c r="E147" s="63"/>
      <c r="F147" s="63">
        <f>F143/F145*100</f>
        <v>1.797890489243819</v>
      </c>
      <c r="G147" s="63"/>
      <c r="H147" s="63">
        <f>H143/H145*100</f>
        <v>4.9980721797045415</v>
      </c>
      <c r="I147" s="63"/>
      <c r="J147" s="63">
        <f>J143/J145*100</f>
        <v>4.88451564175289</v>
      </c>
      <c r="K147" s="64"/>
    </row>
    <row r="149" spans="2:11" ht="13.5">
      <c r="B149" s="92" t="s">
        <v>177</v>
      </c>
      <c r="C149" s="92"/>
      <c r="D149" s="92"/>
      <c r="E149" s="92"/>
      <c r="F149" s="92"/>
      <c r="G149" s="92"/>
      <c r="H149" s="92"/>
      <c r="I149" s="92"/>
      <c r="J149" s="92"/>
      <c r="K149" s="36"/>
    </row>
    <row r="150" spans="2:11" ht="13.5">
      <c r="B150" s="92"/>
      <c r="C150" s="92"/>
      <c r="D150" s="92"/>
      <c r="E150" s="92"/>
      <c r="F150" s="92"/>
      <c r="G150" s="92"/>
      <c r="H150" s="92"/>
      <c r="I150" s="92"/>
      <c r="J150" s="92"/>
      <c r="K150" s="36"/>
    </row>
    <row r="151" spans="2:11" ht="13.5">
      <c r="B151" s="41"/>
      <c r="C151" s="41"/>
      <c r="D151" s="41"/>
      <c r="E151" s="41"/>
      <c r="F151" s="41"/>
      <c r="G151" s="41"/>
      <c r="H151" s="41"/>
      <c r="I151" s="41"/>
      <c r="J151" s="41"/>
      <c r="K151" s="36"/>
    </row>
    <row r="152" spans="1:11" ht="15">
      <c r="A152" s="32" t="s">
        <v>99</v>
      </c>
      <c r="B152" s="95" t="s">
        <v>113</v>
      </c>
      <c r="C152" s="95"/>
      <c r="D152" s="95"/>
      <c r="E152" s="95"/>
      <c r="F152" s="95"/>
      <c r="G152" s="95"/>
      <c r="H152" s="95"/>
      <c r="I152" s="95"/>
      <c r="J152" s="95"/>
      <c r="K152" s="36"/>
    </row>
    <row r="153" spans="1:11" ht="15">
      <c r="A153" s="32"/>
      <c r="B153" s="95"/>
      <c r="C153" s="95"/>
      <c r="D153" s="95"/>
      <c r="E153" s="95"/>
      <c r="F153" s="95"/>
      <c r="G153" s="95"/>
      <c r="H153" s="95"/>
      <c r="I153" s="95"/>
      <c r="J153" s="95"/>
      <c r="K153" s="36"/>
    </row>
    <row r="154" spans="2:11" ht="13.5">
      <c r="B154" s="41"/>
      <c r="C154" s="41"/>
      <c r="D154" s="41"/>
      <c r="E154" s="41"/>
      <c r="F154" s="41"/>
      <c r="G154" s="41"/>
      <c r="H154" s="41"/>
      <c r="I154" s="41"/>
      <c r="J154" s="41"/>
      <c r="K154" s="36"/>
    </row>
    <row r="155" spans="1:7" ht="15">
      <c r="A155" s="30" t="s">
        <v>126</v>
      </c>
      <c r="B155" s="30" t="s">
        <v>127</v>
      </c>
      <c r="F155" s="60"/>
      <c r="G155" s="60"/>
    </row>
    <row r="156" spans="1:11" ht="15">
      <c r="A156" s="30"/>
      <c r="B156" s="92" t="s">
        <v>178</v>
      </c>
      <c r="C156" s="92"/>
      <c r="D156" s="92"/>
      <c r="E156" s="92"/>
      <c r="F156" s="92"/>
      <c r="G156" s="92"/>
      <c r="H156" s="92"/>
      <c r="I156" s="92"/>
      <c r="J156" s="92"/>
      <c r="K156" s="36"/>
    </row>
    <row r="157" spans="1:11" ht="15">
      <c r="A157" s="30"/>
      <c r="B157" s="92"/>
      <c r="C157" s="92"/>
      <c r="D157" s="92"/>
      <c r="E157" s="92"/>
      <c r="F157" s="92"/>
      <c r="G157" s="92"/>
      <c r="H157" s="92"/>
      <c r="I157" s="92"/>
      <c r="J157" s="92"/>
      <c r="K157" s="36"/>
    </row>
    <row r="158" spans="1:11" ht="15">
      <c r="A158" s="30"/>
      <c r="B158" s="94" t="s">
        <v>179</v>
      </c>
      <c r="C158" s="94"/>
      <c r="D158" s="94"/>
      <c r="E158" s="94"/>
      <c r="F158" s="94"/>
      <c r="G158" s="94"/>
      <c r="H158" s="94"/>
      <c r="I158" s="94"/>
      <c r="J158" s="94"/>
      <c r="K158" s="36"/>
    </row>
    <row r="159" spans="1:11" ht="15">
      <c r="A159" s="30"/>
      <c r="B159" s="92" t="s">
        <v>214</v>
      </c>
      <c r="C159" s="92"/>
      <c r="D159" s="92"/>
      <c r="E159" s="92"/>
      <c r="F159" s="92"/>
      <c r="G159" s="92"/>
      <c r="H159" s="92"/>
      <c r="I159" s="92"/>
      <c r="J159" s="92"/>
      <c r="K159" s="36"/>
    </row>
    <row r="160" spans="1:11" ht="15">
      <c r="A160" s="30"/>
      <c r="B160" s="92"/>
      <c r="C160" s="92"/>
      <c r="D160" s="92"/>
      <c r="E160" s="92"/>
      <c r="F160" s="92"/>
      <c r="G160" s="92"/>
      <c r="H160" s="92"/>
      <c r="I160" s="92"/>
      <c r="J160" s="92"/>
      <c r="K160" s="36"/>
    </row>
    <row r="161" spans="1:11" ht="15">
      <c r="A161" s="30"/>
      <c r="B161" s="92"/>
      <c r="C161" s="92"/>
      <c r="D161" s="92"/>
      <c r="E161" s="92"/>
      <c r="F161" s="92"/>
      <c r="G161" s="92"/>
      <c r="H161" s="92"/>
      <c r="I161" s="92"/>
      <c r="J161" s="92"/>
      <c r="K161" s="36"/>
    </row>
    <row r="162" spans="1:11" ht="23.25" customHeight="1">
      <c r="A162" s="30"/>
      <c r="B162" s="92"/>
      <c r="C162" s="92"/>
      <c r="D162" s="92"/>
      <c r="E162" s="92"/>
      <c r="F162" s="92"/>
      <c r="G162" s="92"/>
      <c r="H162" s="92"/>
      <c r="I162" s="92"/>
      <c r="J162" s="92"/>
      <c r="K162" s="36"/>
    </row>
    <row r="163" spans="1:11" ht="15">
      <c r="A163" s="30"/>
      <c r="B163" s="36"/>
      <c r="C163" s="36"/>
      <c r="D163" s="36"/>
      <c r="E163" s="36"/>
      <c r="F163" s="36"/>
      <c r="G163" s="36"/>
      <c r="H163" s="36"/>
      <c r="I163" s="36"/>
      <c r="J163" s="36"/>
      <c r="K163" s="36"/>
    </row>
    <row r="164" spans="1:11" ht="15">
      <c r="A164" s="30"/>
      <c r="B164" s="92" t="s">
        <v>213</v>
      </c>
      <c r="C164" s="92"/>
      <c r="D164" s="92"/>
      <c r="E164" s="92"/>
      <c r="F164" s="92"/>
      <c r="G164" s="92"/>
      <c r="H164" s="92"/>
      <c r="I164" s="92"/>
      <c r="J164" s="92"/>
      <c r="K164" s="36"/>
    </row>
    <row r="165" spans="1:11" ht="15">
      <c r="A165" s="30"/>
      <c r="B165" s="92"/>
      <c r="C165" s="92"/>
      <c r="D165" s="92"/>
      <c r="E165" s="92"/>
      <c r="F165" s="92"/>
      <c r="G165" s="92"/>
      <c r="H165" s="92"/>
      <c r="I165" s="92"/>
      <c r="J165" s="92"/>
      <c r="K165" s="36"/>
    </row>
    <row r="166" spans="1:11" ht="15">
      <c r="A166" s="30"/>
      <c r="B166" s="92"/>
      <c r="C166" s="92"/>
      <c r="D166" s="92"/>
      <c r="E166" s="92"/>
      <c r="F166" s="92"/>
      <c r="G166" s="92"/>
      <c r="H166" s="92"/>
      <c r="I166" s="92"/>
      <c r="J166" s="92"/>
      <c r="K166" s="36"/>
    </row>
    <row r="167" spans="1:11" ht="23.25" customHeight="1">
      <c r="A167" s="30"/>
      <c r="B167" s="92"/>
      <c r="C167" s="92"/>
      <c r="D167" s="92"/>
      <c r="E167" s="92"/>
      <c r="F167" s="92"/>
      <c r="G167" s="92"/>
      <c r="H167" s="92"/>
      <c r="I167" s="92"/>
      <c r="J167" s="92"/>
      <c r="K167" s="36"/>
    </row>
    <row r="168" spans="1:11" ht="15">
      <c r="A168" s="30"/>
      <c r="B168" s="36"/>
      <c r="C168" s="36"/>
      <c r="D168" s="36"/>
      <c r="E168" s="36"/>
      <c r="F168" s="36"/>
      <c r="G168" s="36"/>
      <c r="H168" s="36"/>
      <c r="I168" s="36"/>
      <c r="J168" s="36"/>
      <c r="K168" s="36"/>
    </row>
    <row r="169" spans="1:11" ht="15">
      <c r="A169" s="30"/>
      <c r="B169" s="92" t="s">
        <v>241</v>
      </c>
      <c r="C169" s="92"/>
      <c r="D169" s="92"/>
      <c r="E169" s="92"/>
      <c r="F169" s="92"/>
      <c r="G169" s="92"/>
      <c r="H169" s="92"/>
      <c r="I169" s="92"/>
      <c r="J169" s="92"/>
      <c r="K169" s="36"/>
    </row>
    <row r="170" spans="1:11" ht="15">
      <c r="A170" s="30"/>
      <c r="B170" s="92"/>
      <c r="C170" s="92"/>
      <c r="D170" s="92"/>
      <c r="E170" s="92"/>
      <c r="F170" s="92"/>
      <c r="G170" s="92"/>
      <c r="H170" s="92"/>
      <c r="I170" s="92"/>
      <c r="J170" s="92"/>
      <c r="K170" s="36"/>
    </row>
    <row r="171" spans="1:11" ht="24" customHeight="1">
      <c r="A171" s="30"/>
      <c r="B171" s="92"/>
      <c r="C171" s="92"/>
      <c r="D171" s="92"/>
      <c r="E171" s="92"/>
      <c r="F171" s="92"/>
      <c r="G171" s="92"/>
      <c r="H171" s="92"/>
      <c r="I171" s="92"/>
      <c r="J171" s="92"/>
      <c r="K171" s="36"/>
    </row>
    <row r="172" spans="1:11" ht="15">
      <c r="A172" s="30"/>
      <c r="B172" s="41"/>
      <c r="C172" s="41"/>
      <c r="D172" s="41"/>
      <c r="E172" s="41"/>
      <c r="F172" s="41"/>
      <c r="G172" s="41"/>
      <c r="H172" s="41"/>
      <c r="I172" s="41"/>
      <c r="J172" s="41"/>
      <c r="K172" s="36"/>
    </row>
    <row r="173" spans="1:2" ht="15">
      <c r="A173" s="30" t="s">
        <v>128</v>
      </c>
      <c r="B173" s="30" t="s">
        <v>129</v>
      </c>
    </row>
    <row r="174" spans="2:11" ht="13.5">
      <c r="B174" s="92" t="s">
        <v>235</v>
      </c>
      <c r="C174" s="92"/>
      <c r="D174" s="92"/>
      <c r="E174" s="92"/>
      <c r="F174" s="92"/>
      <c r="G174" s="92"/>
      <c r="H174" s="92"/>
      <c r="I174" s="92"/>
      <c r="J174" s="92"/>
      <c r="K174" s="36"/>
    </row>
    <row r="175" spans="2:11" ht="13.5">
      <c r="B175" s="92"/>
      <c r="C175" s="92"/>
      <c r="D175" s="92"/>
      <c r="E175" s="92"/>
      <c r="F175" s="92"/>
      <c r="G175" s="92"/>
      <c r="H175" s="92"/>
      <c r="I175" s="92"/>
      <c r="J175" s="92"/>
      <c r="K175" s="36"/>
    </row>
    <row r="176" spans="2:11" s="30" customFormat="1" ht="15">
      <c r="B176" s="76"/>
      <c r="C176" s="76"/>
      <c r="D176" s="76"/>
      <c r="E176" s="76"/>
      <c r="F176" s="76"/>
      <c r="G176" s="76"/>
      <c r="H176" s="76"/>
      <c r="I176" s="76"/>
      <c r="J176" s="76"/>
      <c r="K176" s="77"/>
    </row>
    <row r="177" spans="1:11" ht="13.5">
      <c r="A177" s="75" t="s">
        <v>130</v>
      </c>
      <c r="B177" s="41"/>
      <c r="C177" s="41"/>
      <c r="D177" s="41"/>
      <c r="E177" s="41"/>
      <c r="F177" s="41"/>
      <c r="G177" s="41"/>
      <c r="H177" s="41"/>
      <c r="I177" s="41"/>
      <c r="J177" s="41"/>
      <c r="K177" s="36"/>
    </row>
    <row r="178" ht="13.5">
      <c r="A178" s="68" t="s">
        <v>224</v>
      </c>
    </row>
  </sheetData>
  <sheetProtection/>
  <mergeCells count="48">
    <mergeCell ref="B109:J110"/>
    <mergeCell ref="B152:J153"/>
    <mergeCell ref="B130:J134"/>
    <mergeCell ref="B126:J127"/>
    <mergeCell ref="B64:J64"/>
    <mergeCell ref="B15:J15"/>
    <mergeCell ref="B60:J61"/>
    <mergeCell ref="B33:J33"/>
    <mergeCell ref="B41:J41"/>
    <mergeCell ref="B47:J47"/>
    <mergeCell ref="B37:C37"/>
    <mergeCell ref="B44:J44"/>
    <mergeCell ref="B174:J175"/>
    <mergeCell ref="B143:C144"/>
    <mergeCell ref="B145:C146"/>
    <mergeCell ref="B137:J137"/>
    <mergeCell ref="H143:H144"/>
    <mergeCell ref="J143:J144"/>
    <mergeCell ref="D145:D146"/>
    <mergeCell ref="B169:J171"/>
    <mergeCell ref="F145:F146"/>
    <mergeCell ref="H145:H146"/>
    <mergeCell ref="B5:D5"/>
    <mergeCell ref="B54:J57"/>
    <mergeCell ref="B21:J21"/>
    <mergeCell ref="B38:J39"/>
    <mergeCell ref="B30:J30"/>
    <mergeCell ref="B24:J24"/>
    <mergeCell ref="B50:J51"/>
    <mergeCell ref="B27:J27"/>
    <mergeCell ref="B13:J13"/>
    <mergeCell ref="B77:J78"/>
    <mergeCell ref="B89:J89"/>
    <mergeCell ref="B113:J114"/>
    <mergeCell ref="B149:J150"/>
    <mergeCell ref="J145:J146"/>
    <mergeCell ref="B80:J80"/>
    <mergeCell ref="B92:J93"/>
    <mergeCell ref="D143:D144"/>
    <mergeCell ref="F143:F144"/>
    <mergeCell ref="B104:J107"/>
    <mergeCell ref="B121:J121"/>
    <mergeCell ref="B117:J118"/>
    <mergeCell ref="B159:J162"/>
    <mergeCell ref="B164:J167"/>
    <mergeCell ref="B158:J158"/>
    <mergeCell ref="B156:J157"/>
    <mergeCell ref="B123:J123"/>
  </mergeCells>
  <printOptions/>
  <pageMargins left="0.393700787" right="0.196850393700787" top="0.393700787401575" bottom="0" header="0.196850393700787" footer="0.118110236220472"/>
  <pageSetup firstPageNumber="5" useFirstPageNumber="1" horizontalDpi="600" verticalDpi="600" orientation="portrait" paperSize="9" r:id="rId2"/>
  <headerFooter alignWithMargins="0">
    <oddFooter>&amp;R&amp;"Times New Roman,Regular"- &amp;P -</oddFooter>
  </headerFooter>
  <rowBreaks count="4" manualBreakCount="4">
    <brk id="33" max="255" man="1"/>
    <brk id="75" max="255" man="1"/>
    <brk id="107" max="255" man="1"/>
    <brk id="15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User</cp:lastModifiedBy>
  <cp:lastPrinted>2008-08-18T09:00:30Z</cp:lastPrinted>
  <dcterms:created xsi:type="dcterms:W3CDTF">2005-11-02T07:17:39Z</dcterms:created>
  <dcterms:modified xsi:type="dcterms:W3CDTF">2008-08-18T09:22:31Z</dcterms:modified>
  <cp:category/>
  <cp:version/>
  <cp:contentType/>
  <cp:contentStatus/>
</cp:coreProperties>
</file>